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E:\KATEDRA\PLANOWANIE 2025-26\"/>
    </mc:Choice>
  </mc:AlternateContent>
  <xr:revisionPtr revIDLastSave="0" documentId="13_ncr:1_{9015EE49-DC37-4EE9-8900-7B10A11F2FD9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Plan studiów" sheetId="9" r:id="rId1"/>
    <sheet name="zliczanie dyscyp" sheetId="10" r:id="rId2"/>
    <sheet name="grupy dyscyplin" sheetId="11" state="hidden" r:id="rId3"/>
  </sheets>
  <definedNames>
    <definedName name="_xlnm.Print_Area" localSheetId="0">'Plan studiów'!$A$1:$AM$93</definedName>
    <definedName name="_xlnm.Print_Titles" localSheetId="0">'Plan studiów'!$12:$16</definedName>
  </definedNames>
  <calcPr calcId="181029"/>
</workbook>
</file>

<file path=xl/calcChain.xml><?xml version="1.0" encoding="utf-8"?>
<calcChain xmlns="http://schemas.openxmlformats.org/spreadsheetml/2006/main">
  <c r="C2" i="10" l="1"/>
  <c r="E2" i="10"/>
  <c r="C3" i="10"/>
  <c r="E3" i="10"/>
  <c r="C4" i="10"/>
  <c r="E4" i="10"/>
  <c r="C5" i="10"/>
  <c r="E5" i="10"/>
  <c r="C6" i="10"/>
  <c r="E6" i="10"/>
  <c r="C7" i="10"/>
  <c r="E7" i="10"/>
  <c r="C8" i="10"/>
  <c r="E8" i="10"/>
  <c r="C9" i="10"/>
  <c r="E9" i="10"/>
  <c r="C10" i="10"/>
  <c r="E10" i="10"/>
  <c r="C11" i="10"/>
  <c r="E11" i="10"/>
  <c r="C12" i="10"/>
  <c r="E12" i="10"/>
  <c r="C13" i="10"/>
  <c r="E13" i="10"/>
  <c r="C14" i="10"/>
  <c r="E14" i="10"/>
  <c r="C15" i="10"/>
  <c r="E15" i="10"/>
  <c r="C16" i="10"/>
  <c r="E16" i="10"/>
  <c r="C17" i="10"/>
  <c r="E17" i="10"/>
  <c r="C18" i="10"/>
  <c r="E18" i="10"/>
  <c r="C19" i="10"/>
  <c r="E19" i="10"/>
  <c r="C20" i="10"/>
  <c r="E20" i="10"/>
  <c r="C21" i="10"/>
  <c r="E21" i="10"/>
  <c r="C22" i="10"/>
  <c r="E22" i="10"/>
  <c r="C23" i="10"/>
  <c r="E23" i="10"/>
  <c r="C24" i="10"/>
  <c r="E24" i="10"/>
  <c r="C25" i="10"/>
  <c r="E25" i="10"/>
  <c r="C26" i="10"/>
  <c r="E26" i="10"/>
  <c r="C27" i="10"/>
  <c r="E27" i="10"/>
  <c r="C28" i="10"/>
  <c r="E28" i="10"/>
  <c r="C29" i="10"/>
  <c r="E29" i="10"/>
  <c r="C30" i="10"/>
  <c r="E30" i="10"/>
  <c r="C31" i="10"/>
  <c r="E31" i="10"/>
  <c r="C32" i="10"/>
  <c r="E32" i="10"/>
  <c r="C33" i="10"/>
  <c r="E33" i="10"/>
  <c r="C34" i="10"/>
  <c r="E34" i="10"/>
  <c r="C35" i="10"/>
  <c r="E35" i="10"/>
  <c r="C36" i="10"/>
  <c r="E36" i="10"/>
  <c r="C37" i="10"/>
  <c r="E37" i="10"/>
  <c r="C38" i="10"/>
  <c r="E38" i="10"/>
  <c r="C39" i="10"/>
  <c r="E39" i="10"/>
  <c r="C40" i="10"/>
  <c r="E40" i="10"/>
  <c r="C41" i="10"/>
  <c r="E41" i="10"/>
  <c r="C42" i="10"/>
  <c r="E42" i="10"/>
  <c r="C43" i="10"/>
  <c r="E43" i="10"/>
  <c r="C44" i="10"/>
  <c r="E44" i="10"/>
  <c r="C45" i="10"/>
  <c r="E45" i="10"/>
  <c r="C46" i="10"/>
  <c r="E46" i="10"/>
  <c r="C47" i="10"/>
  <c r="E47" i="10"/>
  <c r="C48" i="10"/>
  <c r="E48" i="10"/>
  <c r="C49" i="10"/>
  <c r="E49" i="10"/>
  <c r="B49" i="10"/>
  <c r="D49" i="10"/>
  <c r="D8" i="10"/>
  <c r="B8" i="10"/>
  <c r="D9" i="10"/>
  <c r="B9" i="10"/>
  <c r="D6" i="10"/>
  <c r="B6" i="10"/>
  <c r="D4" i="10"/>
  <c r="B4" i="10"/>
  <c r="D3" i="10"/>
  <c r="B3" i="10"/>
  <c r="D12" i="10"/>
  <c r="B12" i="10"/>
  <c r="D13" i="10"/>
  <c r="B13" i="10"/>
  <c r="D10" i="10"/>
  <c r="B10" i="10"/>
  <c r="D14" i="10"/>
  <c r="B14" i="10"/>
  <c r="D7" i="10"/>
  <c r="B7" i="10"/>
  <c r="D2" i="10"/>
  <c r="B2" i="10"/>
  <c r="D15" i="10"/>
  <c r="B15" i="10"/>
  <c r="D16" i="10"/>
  <c r="B16" i="10"/>
  <c r="D17" i="10"/>
  <c r="B17" i="10"/>
  <c r="D18" i="10"/>
  <c r="B18" i="10"/>
  <c r="D19" i="10"/>
  <c r="B19" i="10"/>
  <c r="D20" i="10"/>
  <c r="B20" i="10"/>
  <c r="D5" i="10"/>
  <c r="B5" i="10"/>
  <c r="D21" i="10"/>
  <c r="B21" i="10"/>
  <c r="D22" i="10"/>
  <c r="B22" i="10"/>
  <c r="D23" i="10"/>
  <c r="B23" i="10"/>
  <c r="D24" i="10"/>
  <c r="B24" i="10"/>
  <c r="D25" i="10"/>
  <c r="B25" i="10"/>
  <c r="D11" i="10"/>
  <c r="B11" i="10"/>
  <c r="D26" i="10"/>
  <c r="B26" i="10"/>
  <c r="D27" i="10"/>
  <c r="B27" i="10"/>
  <c r="D28" i="10"/>
  <c r="B28" i="10"/>
  <c r="D29" i="10"/>
  <c r="B29" i="10"/>
  <c r="D30" i="10"/>
  <c r="B30" i="10"/>
  <c r="D31" i="10"/>
  <c r="B31" i="10"/>
  <c r="D32" i="10"/>
  <c r="B32" i="10"/>
  <c r="D33" i="10"/>
  <c r="B33" i="10"/>
  <c r="D34" i="10"/>
  <c r="B34" i="10"/>
  <c r="D35" i="10"/>
  <c r="B35" i="10"/>
  <c r="D36" i="10"/>
  <c r="B36" i="10"/>
  <c r="D37" i="10"/>
  <c r="B37" i="10"/>
  <c r="D38" i="10"/>
  <c r="B38" i="10"/>
  <c r="D39" i="10"/>
  <c r="B39" i="10"/>
  <c r="D40" i="10"/>
  <c r="B40" i="10"/>
  <c r="D41" i="10"/>
  <c r="B41" i="10"/>
  <c r="D42" i="10"/>
  <c r="B42" i="10"/>
  <c r="D43" i="10"/>
  <c r="B43" i="10"/>
  <c r="D44" i="10"/>
  <c r="B44" i="10"/>
  <c r="D45" i="10"/>
  <c r="B45" i="10"/>
  <c r="D46" i="10"/>
  <c r="B46" i="10"/>
  <c r="D47" i="10"/>
  <c r="B47" i="10"/>
  <c r="D48" i="10"/>
  <c r="B48" i="10"/>
  <c r="N2" i="10"/>
  <c r="W75" i="9"/>
  <c r="X26" i="9"/>
  <c r="L26" i="9"/>
  <c r="M26" i="9"/>
  <c r="R26" i="9"/>
  <c r="S26" i="9"/>
  <c r="W26" i="9"/>
  <c r="Y26" i="9"/>
  <c r="AC26" i="9"/>
  <c r="AI26" i="9"/>
  <c r="G7" i="10" l="1"/>
  <c r="G3" i="10"/>
  <c r="G28" i="10"/>
  <c r="F34" i="10"/>
  <c r="F25" i="10"/>
  <c r="F20" i="10"/>
  <c r="G33" i="10"/>
  <c r="F32" i="10"/>
  <c r="F26" i="10"/>
  <c r="F8" i="10"/>
  <c r="G41" i="10"/>
  <c r="G29" i="10"/>
  <c r="F30" i="10"/>
  <c r="F45" i="10"/>
  <c r="F37" i="10"/>
  <c r="F29" i="10"/>
  <c r="F22" i="10"/>
  <c r="F15" i="10"/>
  <c r="F4" i="10"/>
  <c r="G32" i="10"/>
  <c r="G24" i="10"/>
  <c r="G22" i="10"/>
  <c r="G20" i="10"/>
  <c r="G18" i="10"/>
  <c r="G12" i="10"/>
  <c r="G8" i="10"/>
  <c r="G6" i="10"/>
  <c r="G4" i="10"/>
  <c r="G13" i="10"/>
  <c r="F38" i="10"/>
  <c r="F3" i="10"/>
  <c r="G44" i="10"/>
  <c r="G16" i="10"/>
  <c r="G25" i="10"/>
  <c r="F47" i="10"/>
  <c r="F39" i="10"/>
  <c r="F18" i="10"/>
  <c r="F16" i="10"/>
  <c r="F14" i="10"/>
  <c r="F13" i="10"/>
  <c r="G42" i="10"/>
  <c r="G40" i="10"/>
  <c r="G38" i="10"/>
  <c r="G36" i="10"/>
  <c r="G34" i="10"/>
  <c r="G9" i="10"/>
  <c r="F31" i="10"/>
  <c r="F24" i="10"/>
  <c r="G49" i="10"/>
  <c r="G45" i="10"/>
  <c r="G39" i="10"/>
  <c r="F48" i="10"/>
  <c r="F46" i="10"/>
  <c r="F42" i="10"/>
  <c r="F40" i="10"/>
  <c r="F23" i="10"/>
  <c r="F17" i="10"/>
  <c r="F12" i="10"/>
  <c r="G48" i="10"/>
  <c r="G23" i="10"/>
  <c r="F43" i="10"/>
  <c r="F41" i="10"/>
  <c r="F36" i="10"/>
  <c r="F27" i="10"/>
  <c r="F11" i="10"/>
  <c r="F21" i="10"/>
  <c r="F7" i="10"/>
  <c r="F10" i="10"/>
  <c r="F6" i="10"/>
  <c r="G46" i="10"/>
  <c r="G37" i="10"/>
  <c r="G35" i="10"/>
  <c r="G30" i="10"/>
  <c r="G21" i="10"/>
  <c r="G19" i="10"/>
  <c r="G14" i="10"/>
  <c r="G5" i="10"/>
  <c r="G47" i="10"/>
  <c r="G31" i="10"/>
  <c r="G26" i="10"/>
  <c r="G17" i="10"/>
  <c r="G15" i="10"/>
  <c r="G10" i="10"/>
  <c r="F44" i="10"/>
  <c r="F35" i="10"/>
  <c r="F33" i="10"/>
  <c r="F28" i="10"/>
  <c r="F5" i="10"/>
  <c r="F19" i="10"/>
  <c r="F2" i="10"/>
  <c r="F9" i="10"/>
  <c r="F49" i="10"/>
  <c r="G43" i="10"/>
  <c r="G27" i="10"/>
  <c r="G11" i="10"/>
  <c r="G2" i="10"/>
  <c r="N1" i="10" l="1"/>
  <c r="H19" i="10" s="1"/>
  <c r="I19" i="10" s="1"/>
  <c r="H34" i="10" l="1"/>
  <c r="I34" i="10" s="1"/>
  <c r="H22" i="10"/>
  <c r="I22" i="10" s="1"/>
  <c r="H29" i="10"/>
  <c r="I29" i="10" s="1"/>
  <c r="H49" i="10"/>
  <c r="I49" i="10" s="1"/>
  <c r="H5" i="10"/>
  <c r="I5" i="10" s="1"/>
  <c r="H37" i="10"/>
  <c r="I37" i="10" s="1"/>
  <c r="H21" i="10"/>
  <c r="I21" i="10" s="1"/>
  <c r="H46" i="10"/>
  <c r="I46" i="10" s="1"/>
  <c r="H13" i="10"/>
  <c r="I13" i="10" s="1"/>
  <c r="H32" i="10"/>
  <c r="I32" i="10" s="1"/>
  <c r="H23" i="10"/>
  <c r="I23" i="10" s="1"/>
  <c r="H17" i="10"/>
  <c r="I17" i="10" s="1"/>
  <c r="H42" i="10"/>
  <c r="I42" i="10" s="1"/>
  <c r="H30" i="10"/>
  <c r="I30" i="10" s="1"/>
  <c r="H14" i="10"/>
  <c r="I14" i="10" s="1"/>
  <c r="H25" i="10"/>
  <c r="I25" i="10" s="1"/>
  <c r="H2" i="10"/>
  <c r="I2" i="10" s="1"/>
  <c r="H3" i="10"/>
  <c r="I3" i="10" s="1"/>
  <c r="H48" i="10"/>
  <c r="I48" i="10" s="1"/>
  <c r="H10" i="10"/>
  <c r="I10" i="10" s="1"/>
  <c r="H31" i="10"/>
  <c r="I31" i="10" s="1"/>
  <c r="H45" i="10"/>
  <c r="I45" i="10" s="1"/>
  <c r="H9" i="10"/>
  <c r="I9" i="10" s="1"/>
  <c r="H15" i="10"/>
  <c r="I15" i="10" s="1"/>
  <c r="H44" i="10"/>
  <c r="I44" i="10" s="1"/>
  <c r="H27" i="10"/>
  <c r="I27" i="10" s="1"/>
  <c r="H26" i="10"/>
  <c r="I26" i="10" s="1"/>
  <c r="H6" i="10"/>
  <c r="I6" i="10" s="1"/>
  <c r="H39" i="10"/>
  <c r="I39" i="10" s="1"/>
  <c r="H40" i="10"/>
  <c r="I40" i="10" s="1"/>
  <c r="H20" i="10"/>
  <c r="I20" i="10" s="1"/>
  <c r="H16" i="10"/>
  <c r="I16" i="10" s="1"/>
  <c r="H33" i="10"/>
  <c r="I33" i="10" s="1"/>
  <c r="H18" i="10"/>
  <c r="I18" i="10" s="1"/>
  <c r="H35" i="10"/>
  <c r="I35" i="10" s="1"/>
  <c r="H47" i="10"/>
  <c r="I47" i="10" s="1"/>
  <c r="H24" i="10"/>
  <c r="I24" i="10" s="1"/>
  <c r="H12" i="10"/>
  <c r="I12" i="10" s="1"/>
  <c r="H43" i="10"/>
  <c r="I43" i="10" s="1"/>
  <c r="H36" i="10"/>
  <c r="I36" i="10" s="1"/>
  <c r="H41" i="10"/>
  <c r="I41" i="10" s="1"/>
  <c r="H7" i="10"/>
  <c r="I7" i="10" s="1"/>
  <c r="H28" i="10"/>
  <c r="I28" i="10" s="1"/>
  <c r="H8" i="10"/>
  <c r="I8" i="10" s="1"/>
  <c r="H4" i="10"/>
  <c r="I4" i="10" s="1"/>
  <c r="H38" i="10"/>
  <c r="I38" i="10" s="1"/>
  <c r="H11" i="10"/>
  <c r="I11" i="10" s="1"/>
  <c r="N3" i="10" l="1"/>
  <c r="N4" i="10"/>
</calcChain>
</file>

<file path=xl/sharedStrings.xml><?xml version="1.0" encoding="utf-8"?>
<sst xmlns="http://schemas.openxmlformats.org/spreadsheetml/2006/main" count="369" uniqueCount="210">
  <si>
    <t xml:space="preserve">Lp. </t>
  </si>
  <si>
    <t>Egzamin po sem.</t>
  </si>
  <si>
    <t>Zaliczenie  po sem.</t>
  </si>
  <si>
    <t>GODZINY</t>
  </si>
  <si>
    <t>w tym</t>
  </si>
  <si>
    <t>I rok</t>
  </si>
  <si>
    <t>II rok</t>
  </si>
  <si>
    <t>I semestr</t>
  </si>
  <si>
    <t>II semestr</t>
  </si>
  <si>
    <t>III semestr</t>
  </si>
  <si>
    <t>ECTS</t>
  </si>
  <si>
    <t>W</t>
  </si>
  <si>
    <t>Ć</t>
  </si>
  <si>
    <t>Liczba egzaminów w semestrze</t>
  </si>
  <si>
    <t>Pozostałe zajęcia obowiązkowe</t>
  </si>
  <si>
    <t>semestr</t>
  </si>
  <si>
    <t>godziny</t>
  </si>
  <si>
    <t>Szkolenie BHP</t>
  </si>
  <si>
    <t>…</t>
  </si>
  <si>
    <t>forma zajęć dydaktycznych</t>
  </si>
  <si>
    <t>zajęcia dydaktyczne</t>
  </si>
  <si>
    <t>Liczba godzin zajęć dydaktycznych w semestrze</t>
  </si>
  <si>
    <t xml:space="preserve">Oznaczenia:  </t>
  </si>
  <si>
    <t xml:space="preserve"> IV semestr</t>
  </si>
  <si>
    <t>Razem</t>
  </si>
  <si>
    <t>Kod ISCED:</t>
  </si>
  <si>
    <t>Forma studiów:</t>
  </si>
  <si>
    <t>Tytuł zawodowy nadawany absolwentom:</t>
  </si>
  <si>
    <t>Nazwa kierunku studiów:</t>
  </si>
  <si>
    <t>PLAN STUDIÓW   NR      ………………………………………………………...………………………</t>
  </si>
  <si>
    <t>Ochrona własności przemysłowej i prawo autorskie</t>
  </si>
  <si>
    <t>Nazwa przedmiotu/zajęć</t>
  </si>
  <si>
    <t>dyscyplina</t>
  </si>
  <si>
    <t>Kolumna1</t>
  </si>
  <si>
    <t>Kolumna2</t>
  </si>
  <si>
    <t>ilosc wystąpień 1</t>
  </si>
  <si>
    <t>suma wystapien</t>
  </si>
  <si>
    <t>Przedmiot/zajęcia</t>
  </si>
  <si>
    <t>(nazwa)</t>
  </si>
  <si>
    <t>Forma/formy zajęć</t>
  </si>
  <si>
    <t>Łączna liczba godzin/liczba godzin zajęć dydaktycznych</t>
  </si>
  <si>
    <t>Liczba punktów ECTS</t>
  </si>
  <si>
    <t>Razem:</t>
  </si>
  <si>
    <t>Grupa zajęć odnoszących się do dyscypliny naukowej/artystycznej</t>
  </si>
  <si>
    <t>Kolumna3</t>
  </si>
  <si>
    <t>Kolumna4</t>
  </si>
  <si>
    <t>ects razem</t>
  </si>
  <si>
    <t>procenty</t>
  </si>
  <si>
    <t>proc</t>
  </si>
  <si>
    <t xml:space="preserve">archeologia  </t>
  </si>
  <si>
    <t xml:space="preserve">nauki medyczne  </t>
  </si>
  <si>
    <t xml:space="preserve">językoznawstwo  </t>
  </si>
  <si>
    <t xml:space="preserve">literaturoznawstwo  </t>
  </si>
  <si>
    <t xml:space="preserve">filozofia  </t>
  </si>
  <si>
    <t xml:space="preserve">historia  </t>
  </si>
  <si>
    <t xml:space="preserve">informatyka techniczna i telekomunikacja  </t>
  </si>
  <si>
    <t xml:space="preserve">weterynaria  </t>
  </si>
  <si>
    <t xml:space="preserve">nauki o kulturze i religii  </t>
  </si>
  <si>
    <t xml:space="preserve">nauki o sztuce  </t>
  </si>
  <si>
    <t xml:space="preserve">architektura i urbanistyka  </t>
  </si>
  <si>
    <t xml:space="preserve">automatyka  elektronika i elektrotechnika  </t>
  </si>
  <si>
    <t xml:space="preserve">inżynieria biomedyczna  </t>
  </si>
  <si>
    <t xml:space="preserve">inżynieria chemiczna  </t>
  </si>
  <si>
    <t xml:space="preserve">inżynieria lądowa i transport  </t>
  </si>
  <si>
    <t xml:space="preserve">inżynieria materiałowa  </t>
  </si>
  <si>
    <t xml:space="preserve">inżynieria mechaniczna  </t>
  </si>
  <si>
    <t xml:space="preserve">inżynieria środowiska  górnictwo i energetyka  </t>
  </si>
  <si>
    <t xml:space="preserve">nauki farmaceutyczne  </t>
  </si>
  <si>
    <t xml:space="preserve">nauki o kulturze fizycznej  </t>
  </si>
  <si>
    <t xml:space="preserve">nauki o zdrowiu  </t>
  </si>
  <si>
    <t xml:space="preserve">nauki leśne  </t>
  </si>
  <si>
    <t xml:space="preserve">rolnictwo i ogrodnictwo  </t>
  </si>
  <si>
    <t xml:space="preserve">technologia żywności i żywienia  </t>
  </si>
  <si>
    <t xml:space="preserve">zootechnika i rybactwo  </t>
  </si>
  <si>
    <t xml:space="preserve">ekonomia i finanse  </t>
  </si>
  <si>
    <t xml:space="preserve">geografia społeczno-ekonomiczna i gospodarka przestrzenna  </t>
  </si>
  <si>
    <t xml:space="preserve">nauki o bezpieczeństwie  </t>
  </si>
  <si>
    <t xml:space="preserve">nauki o komunikacji społecznej i mediach  </t>
  </si>
  <si>
    <t xml:space="preserve">nauki o polityce i administracji  </t>
  </si>
  <si>
    <t xml:space="preserve">nauki o zarządzaniu i jakości  </t>
  </si>
  <si>
    <t xml:space="preserve">nauki prawne  </t>
  </si>
  <si>
    <t xml:space="preserve">nauki socjologiczne  </t>
  </si>
  <si>
    <t xml:space="preserve">pedagogika  </t>
  </si>
  <si>
    <t xml:space="preserve">prawo kanoniczne  </t>
  </si>
  <si>
    <t xml:space="preserve">psychologia  </t>
  </si>
  <si>
    <t xml:space="preserve">astronomia  </t>
  </si>
  <si>
    <t xml:space="preserve">informatyka  </t>
  </si>
  <si>
    <t xml:space="preserve">matematyka  </t>
  </si>
  <si>
    <t xml:space="preserve">nauki biologiczne  </t>
  </si>
  <si>
    <t xml:space="preserve">nauki chemiczne  </t>
  </si>
  <si>
    <t xml:space="preserve">nauki fizyczne  </t>
  </si>
  <si>
    <t xml:space="preserve">nauki o Ziemi i środowisku  </t>
  </si>
  <si>
    <t xml:space="preserve">nauki teologiczne  </t>
  </si>
  <si>
    <t xml:space="preserve">sztuki filmowe i teatralne  </t>
  </si>
  <si>
    <t xml:space="preserve">sztuki muzyczne  </t>
  </si>
  <si>
    <t xml:space="preserve">sztuki plastyczne i konserwacja dzieł sztuki  </t>
  </si>
  <si>
    <t>Dyscypliny naukowe/artystyczne :</t>
  </si>
  <si>
    <t>Poziom studiów:</t>
  </si>
  <si>
    <t>Poziom kwalifikacji (PRK):</t>
  </si>
  <si>
    <t>Profil studiów:</t>
  </si>
  <si>
    <t>1.</t>
  </si>
  <si>
    <t>2.</t>
  </si>
  <si>
    <t>3.</t>
  </si>
  <si>
    <t>4.</t>
  </si>
  <si>
    <t>5.</t>
  </si>
  <si>
    <t>6.</t>
  </si>
  <si>
    <t>7.</t>
  </si>
  <si>
    <t>II</t>
  </si>
  <si>
    <t>III</t>
  </si>
  <si>
    <t>Język angielski</t>
  </si>
  <si>
    <t>Pz</t>
  </si>
  <si>
    <t>IV</t>
  </si>
  <si>
    <t>I</t>
  </si>
  <si>
    <t>praktyczny</t>
  </si>
  <si>
    <t>S</t>
  </si>
  <si>
    <t>B. Zaawansowana praktyka pielęgniarska</t>
  </si>
  <si>
    <t>Razem blok A</t>
  </si>
  <si>
    <t>Razem blok B</t>
  </si>
  <si>
    <t>Razem blok C</t>
  </si>
  <si>
    <t>Razem blok D</t>
  </si>
  <si>
    <t>Egzamin magisterski</t>
  </si>
  <si>
    <t>Razem blok E</t>
  </si>
  <si>
    <t>Razem A+B+C+D+E+F (ECTS)</t>
  </si>
  <si>
    <t>Pielęgniarstwo epidemiologiczne</t>
  </si>
  <si>
    <t>Statystyka medyczna</t>
  </si>
  <si>
    <t>Informacja naukowa</t>
  </si>
  <si>
    <t>stacjonarne</t>
  </si>
  <si>
    <t>nauki o zdrowiu</t>
  </si>
  <si>
    <t>Liczba ECTS</t>
  </si>
  <si>
    <t>% udziału</t>
  </si>
  <si>
    <t>Procentowy udział dyscyplin:</t>
  </si>
  <si>
    <t>nauki o zdrowiu (wiodąca)</t>
  </si>
  <si>
    <t>drugi stopień</t>
  </si>
  <si>
    <t>Razem blok F</t>
  </si>
  <si>
    <t>O913</t>
  </si>
  <si>
    <t>Dozwolony deficyt punktów ECTS po poszczególnych semestrach:</t>
  </si>
  <si>
    <t>D. Do dyspozycji uczelni  (1,2,3 - przedmioty do wyboru)</t>
  </si>
  <si>
    <t xml:space="preserve">    ECTS       Razem:</t>
  </si>
  <si>
    <t xml:space="preserve">                                                                                                             Liczba punktów ECTS w semestrze                                                                         </t>
  </si>
  <si>
    <t>Farmakologia i ordynowanie produktów leczniczych</t>
  </si>
  <si>
    <t xml:space="preserve">Uniwersytet Radomski im. Kazimierza Pułaskiego </t>
  </si>
  <si>
    <t>Seminarium dyplomowe</t>
  </si>
  <si>
    <t>8.</t>
  </si>
  <si>
    <t>9.</t>
  </si>
  <si>
    <t>Ordynowanie leków i wystawianie recept</t>
  </si>
  <si>
    <t>Opieka i edukacja terapeutyczna w wybranych chorobach przewlekłych</t>
  </si>
  <si>
    <t>Prawo w praktyce zawodowej pielęgniarki</t>
  </si>
  <si>
    <t>Zarządzanie w praktyce zawodowej pielęgniarki</t>
  </si>
  <si>
    <t>Badania naukowe w praktyce zawodowej pielęgniarki</t>
  </si>
  <si>
    <t>Praktyka zawodowa pielęgniarki oparta na dowodach naukowych</t>
  </si>
  <si>
    <t>Praktyka zawodowa pielęgniarki w perspektywie międzynarodowej</t>
  </si>
  <si>
    <t>F. Egzamin dyplomowy</t>
  </si>
  <si>
    <t>Ć-SM</t>
  </si>
  <si>
    <t xml:space="preserve">E. Praktyki zawodowe  </t>
  </si>
  <si>
    <t xml:space="preserve">C. Badania naukowe i rozwój praktyki zawodowej pielęgniarki   </t>
  </si>
  <si>
    <t xml:space="preserve">Pielęgniarstwo w kardiologii interwencyjnej   </t>
  </si>
  <si>
    <t xml:space="preserve">Zarządzanie w praktyce zawodowej pielęgniarki                                 </t>
  </si>
  <si>
    <r>
      <t xml:space="preserve">Dydaktyka medyczna                                                                          </t>
    </r>
    <r>
      <rPr>
        <sz val="10"/>
        <color rgb="FFED0000"/>
        <rFont val="Arial"/>
        <family val="2"/>
        <charset val="238"/>
      </rPr>
      <t xml:space="preserve"> </t>
    </r>
  </si>
  <si>
    <t>Zindywidualizowana opieka pielęgniarska w chorobach układu pokarmowego</t>
  </si>
  <si>
    <r>
      <t xml:space="preserve">nauki o zdrowiu </t>
    </r>
    <r>
      <rPr>
        <i/>
        <sz val="12"/>
        <rFont val="Times New Roman"/>
        <family val="1"/>
        <charset val="238"/>
      </rPr>
      <t>100%</t>
    </r>
  </si>
  <si>
    <t>Wielokulturowość w praktyce zawodowej pielęgniarki</t>
  </si>
  <si>
    <t>10.</t>
  </si>
  <si>
    <t>11.</t>
  </si>
  <si>
    <t>12.</t>
  </si>
  <si>
    <t>13.</t>
  </si>
  <si>
    <t>14.</t>
  </si>
  <si>
    <t>15.</t>
  </si>
  <si>
    <t>16.</t>
  </si>
  <si>
    <t xml:space="preserve">A. Nauki społeczne i humanistyczne  </t>
  </si>
  <si>
    <r>
      <rPr>
        <sz val="10"/>
        <color theme="1"/>
        <rFont val="Arial"/>
        <family val="2"/>
        <charset val="238"/>
      </rPr>
      <t xml:space="preserve">Holistyczne aspekty praktyki pielęgniarskiej  </t>
    </r>
    <r>
      <rPr>
        <sz val="10"/>
        <color rgb="FFFF0000"/>
        <rFont val="Arial"/>
        <family val="2"/>
        <charset val="238"/>
      </rPr>
      <t xml:space="preserve"> </t>
    </r>
  </si>
  <si>
    <r>
      <rPr>
        <sz val="10"/>
        <color theme="1"/>
        <rFont val="Arial"/>
        <family val="2"/>
        <charset val="238"/>
      </rPr>
      <t xml:space="preserve">Pielęgniarstwo operacyjne  </t>
    </r>
    <r>
      <rPr>
        <sz val="10"/>
        <color rgb="FFFF0000"/>
        <rFont val="Arial"/>
        <family val="2"/>
        <charset val="238"/>
      </rPr>
      <t xml:space="preserve">                       </t>
    </r>
  </si>
  <si>
    <t>Opieka i edukacja terapeutyczna w chorobach przewlekłych układu oddechowego</t>
  </si>
  <si>
    <t>Opieka i edukacja terapeutyczna w chorobach przewlekłych o podłożu alergicznym</t>
  </si>
  <si>
    <t>Opieka i edukacja terapeutyczna w chorobach nowotworowych</t>
  </si>
  <si>
    <t>Opieka i edukacja terapeutyczna w leczeniu nerkozastępczym</t>
  </si>
  <si>
    <t>Opieka i edukacja terapeutyczna w leczeniu żywieniowym dojelitowym i pozajelitowym</t>
  </si>
  <si>
    <t>Opieka i edukacja terapeutyczna w ranach przewlekłych i przetokach</t>
  </si>
  <si>
    <t>Opieka i edukacja terapeutyczna w bólu ostrym i przewlekłym</t>
  </si>
  <si>
    <t>Opieka i edukacja terapeutyczna w cukrzycy</t>
  </si>
  <si>
    <t>Opieka i edukacja terapeutyczna w tlenoterapii ciągłej i wentylacji mechanicznej</t>
  </si>
  <si>
    <t>Opieka i edukacja terapeutyczna w zaburzeniach układu nerwowego</t>
  </si>
  <si>
    <t xml:space="preserve">Koordynowana opieka zdrowotna                                                            </t>
  </si>
  <si>
    <t>Semestr</t>
  </si>
  <si>
    <t>Przedmiot uzupełniający - Wprowadzenie do ordynowania produktów leczniczych:   przedmiot uzupełniający dla studentów, którzy ukończyli studia licencjackie przed rokiem 2016 oraz nie zrealizowali kursu "Ordynowanie i wypisywanie recept" cz.2.</t>
  </si>
  <si>
    <t>Przedmioty dodatkowe</t>
  </si>
  <si>
    <r>
      <rPr>
        <b/>
        <sz val="10"/>
        <rFont val="Arial"/>
        <family val="2"/>
        <charset val="238"/>
      </rPr>
      <t>Praktyka zawodowa            200</t>
    </r>
    <r>
      <rPr>
        <b/>
        <sz val="12"/>
        <rFont val="Arial"/>
        <family val="2"/>
        <charset val="238"/>
      </rPr>
      <t xml:space="preserve">                                                                                          </t>
    </r>
  </si>
  <si>
    <t>Gerontologia i organizacja opieki nad osobami starszymi / Propedeutyka chorób cywilizacyjnych</t>
  </si>
  <si>
    <t>15 W  10 Ć</t>
  </si>
  <si>
    <t>3</t>
  </si>
  <si>
    <t>2</t>
  </si>
  <si>
    <t>magister pielęgniarstwa</t>
  </si>
  <si>
    <t>Katedry</t>
  </si>
  <si>
    <t>SJO</t>
  </si>
  <si>
    <t>K. Biznesu i FM</t>
  </si>
  <si>
    <t>Biblioteka</t>
  </si>
  <si>
    <t>K. Prawa</t>
  </si>
  <si>
    <t>K. Psychologii</t>
  </si>
  <si>
    <t xml:space="preserve">Opieka i edukacja terapeutyczna w chorobach przewlekłych układu krążenia </t>
  </si>
  <si>
    <r>
      <rPr>
        <b/>
        <i/>
        <sz val="11"/>
        <rFont val="Arial"/>
        <family val="2"/>
        <charset val="238"/>
      </rPr>
      <t xml:space="preserve">W </t>
    </r>
    <r>
      <rPr>
        <i/>
        <sz val="11"/>
        <rFont val="Arial"/>
        <family val="2"/>
        <charset val="238"/>
      </rPr>
      <t xml:space="preserve">- wykład, </t>
    </r>
    <r>
      <rPr>
        <b/>
        <i/>
        <sz val="11"/>
        <rFont val="Arial"/>
        <family val="2"/>
        <charset val="238"/>
      </rPr>
      <t xml:space="preserve">Ć </t>
    </r>
    <r>
      <rPr>
        <i/>
        <sz val="11"/>
        <rFont val="Arial"/>
        <family val="2"/>
        <charset val="238"/>
      </rPr>
      <t xml:space="preserve"> - ćwiczenia, </t>
    </r>
    <r>
      <rPr>
        <b/>
        <i/>
        <sz val="11"/>
        <rFont val="Arial"/>
        <family val="2"/>
        <charset val="238"/>
      </rPr>
      <t xml:space="preserve">Ć-SM </t>
    </r>
    <r>
      <rPr>
        <i/>
        <sz val="11"/>
        <rFont val="Arial"/>
        <family val="2"/>
        <charset val="238"/>
      </rPr>
      <t xml:space="preserve">- ćwiczenia w warunkach symulacji, </t>
    </r>
    <r>
      <rPr>
        <b/>
        <i/>
        <sz val="11"/>
        <rFont val="Arial"/>
        <family val="2"/>
        <charset val="238"/>
      </rPr>
      <t>ZBN</t>
    </r>
    <r>
      <rPr>
        <i/>
        <sz val="11"/>
        <rFont val="Arial"/>
        <family val="2"/>
        <charset val="238"/>
      </rPr>
      <t xml:space="preserve"> - zajęcia bez nauczyciela, </t>
    </r>
    <r>
      <rPr>
        <b/>
        <i/>
        <sz val="11"/>
        <rFont val="Arial"/>
        <family val="2"/>
        <charset val="238"/>
      </rPr>
      <t>PZ</t>
    </r>
    <r>
      <rPr>
        <i/>
        <sz val="11"/>
        <rFont val="Arial"/>
        <family val="2"/>
        <charset val="238"/>
      </rPr>
      <t xml:space="preserve"> -praktyki zawodowe, </t>
    </r>
    <r>
      <rPr>
        <b/>
        <i/>
        <sz val="11"/>
        <rFont val="Arial"/>
        <family val="2"/>
        <charset val="238"/>
      </rPr>
      <t xml:space="preserve">S </t>
    </r>
    <r>
      <rPr>
        <i/>
        <sz val="11"/>
        <rFont val="Arial"/>
        <family val="2"/>
        <charset val="238"/>
      </rPr>
      <t>- seminarium</t>
    </r>
  </si>
  <si>
    <r>
      <rPr>
        <b/>
        <sz val="10"/>
        <rFont val="Arial"/>
        <family val="2"/>
        <charset val="238"/>
      </rPr>
      <t>Razem A+B+C+D                 1110</t>
    </r>
    <r>
      <rPr>
        <sz val="10"/>
        <rFont val="Arial"/>
        <family val="2"/>
        <charset val="238"/>
      </rPr>
      <t xml:space="preserve"> </t>
    </r>
    <r>
      <rPr>
        <sz val="12"/>
        <rFont val="Arial"/>
        <family val="2"/>
        <charset val="238"/>
      </rPr>
      <t xml:space="preserve">   </t>
    </r>
    <r>
      <rPr>
        <b/>
        <sz val="12"/>
        <rFont val="Arial"/>
        <family val="2"/>
        <charset val="238"/>
      </rPr>
      <t xml:space="preserve">                                                                                       </t>
    </r>
  </si>
  <si>
    <t>Łącznie:                               1310</t>
  </si>
  <si>
    <t>K. Pielęgniarstwa</t>
  </si>
  <si>
    <t>K. Piel.ęgniarstwa</t>
  </si>
  <si>
    <t>K. Podst. Nauk Med..</t>
  </si>
  <si>
    <t xml:space="preserve">Poradnictwo w pielęgniarstwie              </t>
  </si>
  <si>
    <t>Podstawy pomocy psychologicznej</t>
  </si>
  <si>
    <t>Opieka i edukacja terapeutyczna, rehabilitacja w zaburzeniach  zdrowia psychicznego</t>
  </si>
  <si>
    <t>Terapia zajęciowa / Organizacja opieki nad osobami niepełnosprawnymi</t>
  </si>
  <si>
    <t xml:space="preserve"> Opieka pielęgniarska w stanach nagłych / Medycyna katastrof i pomocy doraźnej </t>
  </si>
  <si>
    <t>obowiązuje od roku akademickiego 2025/2026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</si>
</sst>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z_ł_-;\-* #,##0.00\ _z_ł_-;_-* &quot;-&quot;??\ _z_ł_-;_-@_-"/>
    <numFmt numFmtId="165" formatCode="0.0"/>
    <numFmt numFmtId="166" formatCode="0.000"/>
    <numFmt numFmtId="167" formatCode="_-* #,##0\ _z_ł_-;\-* #,##0\ _z_ł_-;_-* &quot;-&quot;??\ _z_ł_-;_-@_-"/>
  </numFmts>
  <fonts count="48" x14ac:knownFonts="1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2"/>
      <name val="Arial"/>
      <family val="2"/>
      <charset val="238"/>
    </font>
    <font>
      <sz val="9"/>
      <name val="Arial"/>
      <family val="2"/>
      <charset val="238"/>
    </font>
    <font>
      <b/>
      <i/>
      <sz val="10"/>
      <name val="Arial"/>
      <family val="2"/>
      <charset val="238"/>
    </font>
    <font>
      <b/>
      <sz val="9"/>
      <name val="Times New Roman"/>
      <family val="1"/>
      <charset val="238"/>
    </font>
    <font>
      <sz val="9"/>
      <name val="Times New Roman"/>
      <family val="1"/>
      <charset val="238"/>
    </font>
    <font>
      <b/>
      <i/>
      <sz val="9"/>
      <name val="Times New Roman"/>
      <family val="1"/>
      <charset val="238"/>
    </font>
    <font>
      <i/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2"/>
      <name val="Times New Roman"/>
      <family val="1"/>
      <charset val="238"/>
    </font>
    <font>
      <sz val="11"/>
      <name val="Arial"/>
      <family val="2"/>
      <charset val="238"/>
    </font>
    <font>
      <sz val="12"/>
      <name val="Arial"/>
      <family val="2"/>
      <charset val="238"/>
    </font>
    <font>
      <b/>
      <i/>
      <sz val="12"/>
      <name val="Arial"/>
      <family val="2"/>
      <charset val="238"/>
    </font>
    <font>
      <b/>
      <i/>
      <sz val="14"/>
      <name val="Times New Roman"/>
      <family val="1"/>
      <charset val="238"/>
    </font>
    <font>
      <sz val="7"/>
      <name val="Arial"/>
      <family val="2"/>
      <charset val="238"/>
    </font>
    <font>
      <sz val="11"/>
      <color rgb="FF006100"/>
      <name val="Calibri"/>
      <family val="2"/>
      <charset val="238"/>
      <scheme val="minor"/>
    </font>
    <font>
      <i/>
      <sz val="9"/>
      <color rgb="FF000000"/>
      <name val="Times New Roman"/>
      <family val="1"/>
      <charset val="238"/>
    </font>
    <font>
      <b/>
      <sz val="9"/>
      <color rgb="FF00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sz val="11"/>
      <color rgb="FF000000"/>
      <name val="Consolas"/>
      <family val="3"/>
      <charset val="238"/>
    </font>
    <font>
      <sz val="12"/>
      <color rgb="FF2F2F2F"/>
      <name val="Segoe UI"/>
      <family val="2"/>
      <charset val="238"/>
    </font>
    <font>
      <b/>
      <sz val="11"/>
      <name val="Arial"/>
      <family val="2"/>
      <charset val="238"/>
    </font>
    <font>
      <i/>
      <sz val="11"/>
      <name val="Arial"/>
      <family val="2"/>
      <charset val="238"/>
    </font>
    <font>
      <b/>
      <i/>
      <sz val="11"/>
      <name val="Arial"/>
      <family val="2"/>
      <charset val="238"/>
    </font>
    <font>
      <i/>
      <sz val="12"/>
      <color rgb="FF000000"/>
      <name val="Times New Roman"/>
      <family val="1"/>
      <charset val="238"/>
    </font>
    <font>
      <i/>
      <sz val="12"/>
      <color rgb="FF2F2F2F"/>
      <name val="Times New Roman"/>
      <family val="1"/>
      <charset val="238"/>
    </font>
    <font>
      <i/>
      <sz val="12"/>
      <name val="Times New Roman"/>
      <family val="1"/>
      <charset val="238"/>
    </font>
    <font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color rgb="FFFF0000"/>
      <name val="Arial"/>
      <family val="2"/>
      <charset val="238"/>
    </font>
    <font>
      <b/>
      <sz val="12"/>
      <color rgb="FFFF0000"/>
      <name val="Arial"/>
      <family val="2"/>
      <charset val="238"/>
    </font>
    <font>
      <sz val="10"/>
      <color rgb="FFED0000"/>
      <name val="Arial"/>
      <family val="2"/>
      <charset val="238"/>
    </font>
    <font>
      <b/>
      <sz val="12"/>
      <color theme="1"/>
      <name val="Arial"/>
      <family val="2"/>
      <charset val="238"/>
    </font>
    <font>
      <b/>
      <i/>
      <sz val="10"/>
      <color rgb="FFFF0000"/>
      <name val="Arial"/>
      <family val="2"/>
      <charset val="238"/>
    </font>
    <font>
      <sz val="10"/>
      <color theme="1"/>
      <name val="Arial"/>
      <family val="2"/>
      <charset val="238"/>
    </font>
    <font>
      <b/>
      <sz val="12"/>
      <color rgb="FF004F88"/>
      <name val="Arial"/>
      <family val="2"/>
      <charset val="238"/>
    </font>
    <font>
      <b/>
      <sz val="12"/>
      <color rgb="FF004B84"/>
      <name val="Arial"/>
      <family val="2"/>
      <charset val="238"/>
    </font>
    <font>
      <b/>
      <sz val="12"/>
      <color rgb="FF0058A5"/>
      <name val="Arial"/>
      <family val="2"/>
      <charset val="238"/>
    </font>
    <font>
      <sz val="14"/>
      <name val="Arial"/>
      <family val="2"/>
      <charset val="238"/>
    </font>
    <font>
      <b/>
      <i/>
      <sz val="10"/>
      <color theme="1"/>
      <name val="Arial"/>
      <family val="2"/>
      <charset val="238"/>
    </font>
  </fonts>
  <fills count="1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E0E0E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39997558519241921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22" fillId="3" borderId="0" applyNumberFormat="0" applyBorder="0" applyAlignment="0" applyProtection="0"/>
    <xf numFmtId="164" fontId="35" fillId="0" borderId="0" applyFont="0" applyFill="0" applyBorder="0" applyAlignment="0" applyProtection="0"/>
  </cellStyleXfs>
  <cellXfs count="314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vertical="center"/>
    </xf>
    <xf numFmtId="0" fontId="1" fillId="4" borderId="0" xfId="0" applyFont="1" applyFill="1"/>
    <xf numFmtId="0" fontId="3" fillId="0" borderId="1" xfId="0" applyFont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0" borderId="1" xfId="0" applyFont="1" applyBorder="1" applyAlignment="1" applyProtection="1">
      <alignment horizontal="left" vertical="center"/>
      <protection hidden="1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4" borderId="0" xfId="0" applyFont="1" applyFill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5" fillId="4" borderId="0" xfId="0" applyFont="1" applyFill="1" applyAlignment="1">
      <alignment horizontal="center"/>
    </xf>
    <xf numFmtId="0" fontId="1" fillId="5" borderId="1" xfId="0" applyFont="1" applyFill="1" applyBorder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2" fillId="0" borderId="1" xfId="0" applyFont="1" applyBorder="1" applyAlignment="1" applyProtection="1">
      <alignment horizontal="center" vertical="center"/>
      <protection hidden="1"/>
    </xf>
    <xf numFmtId="0" fontId="1" fillId="0" borderId="1" xfId="0" applyFont="1" applyBorder="1" applyAlignment="1" applyProtection="1">
      <alignment horizontal="center" vertical="center"/>
      <protection hidden="1"/>
    </xf>
    <xf numFmtId="0" fontId="1" fillId="0" borderId="4" xfId="0" applyFont="1" applyBorder="1" applyAlignment="1">
      <alignment horizontal="center" vertical="center"/>
    </xf>
    <xf numFmtId="0" fontId="1" fillId="0" borderId="0" xfId="0" applyFont="1" applyAlignment="1">
      <alignment vertical="top" wrapText="1"/>
    </xf>
    <xf numFmtId="0" fontId="3" fillId="0" borderId="0" xfId="0" applyFont="1"/>
    <xf numFmtId="0" fontId="3" fillId="0" borderId="0" xfId="0" applyFont="1" applyAlignment="1">
      <alignment vertical="center"/>
    </xf>
    <xf numFmtId="0" fontId="1" fillId="0" borderId="0" xfId="0" applyFont="1" applyAlignment="1" applyProtection="1">
      <alignment vertical="center" wrapText="1"/>
      <protection hidden="1"/>
    </xf>
    <xf numFmtId="0" fontId="1" fillId="0" borderId="0" xfId="0" applyFont="1" applyProtection="1">
      <protection hidden="1"/>
    </xf>
    <xf numFmtId="0" fontId="7" fillId="0" borderId="0" xfId="0" applyFont="1" applyAlignment="1">
      <alignment vertical="top" wrapText="1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7" fillId="6" borderId="1" xfId="0" applyFont="1" applyFill="1" applyBorder="1" applyAlignment="1">
      <alignment horizontal="center"/>
    </xf>
    <xf numFmtId="0" fontId="7" fillId="6" borderId="0" xfId="0" applyFont="1" applyFill="1" applyAlignment="1">
      <alignment horizontal="center"/>
    </xf>
    <xf numFmtId="0" fontId="7" fillId="0" borderId="0" xfId="0" applyFont="1" applyAlignment="1">
      <alignment horizontal="left"/>
    </xf>
    <xf numFmtId="0" fontId="9" fillId="0" borderId="0" xfId="0" applyFont="1"/>
    <xf numFmtId="0" fontId="10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/>
    <xf numFmtId="0" fontId="23" fillId="0" borderId="0" xfId="0" applyFont="1" applyAlignment="1">
      <alignment horizontal="center"/>
    </xf>
    <xf numFmtId="0" fontId="13" fillId="0" borderId="0" xfId="0" applyFont="1"/>
    <xf numFmtId="0" fontId="4" fillId="0" borderId="0" xfId="0" applyFont="1" applyProtection="1">
      <protection hidden="1"/>
    </xf>
    <xf numFmtId="0" fontId="4" fillId="0" borderId="0" xfId="0" applyFont="1" applyAlignment="1" applyProtection="1">
      <alignment vertical="center" wrapText="1"/>
      <protection hidden="1"/>
    </xf>
    <xf numFmtId="0" fontId="4" fillId="0" borderId="0" xfId="0" applyFont="1" applyAlignment="1">
      <alignment horizontal="center"/>
    </xf>
    <xf numFmtId="0" fontId="12" fillId="0" borderId="0" xfId="0" applyFont="1" applyAlignment="1">
      <alignment vertical="center"/>
    </xf>
    <xf numFmtId="0" fontId="24" fillId="0" borderId="0" xfId="0" applyFont="1" applyAlignment="1">
      <alignment vertical="center" wrapText="1"/>
    </xf>
    <xf numFmtId="0" fontId="24" fillId="0" borderId="0" xfId="0" applyFont="1" applyAlignment="1">
      <alignment horizontal="center" vertical="center" wrapText="1"/>
    </xf>
    <xf numFmtId="0" fontId="8" fillId="0" borderId="0" xfId="0" applyFont="1"/>
    <xf numFmtId="0" fontId="14" fillId="0" borderId="0" xfId="0" applyFont="1" applyAlignment="1">
      <alignment vertical="center"/>
    </xf>
    <xf numFmtId="0" fontId="25" fillId="0" borderId="0" xfId="0" applyFont="1"/>
    <xf numFmtId="0" fontId="14" fillId="0" borderId="0" xfId="0" applyFont="1"/>
    <xf numFmtId="0" fontId="26" fillId="0" borderId="0" xfId="0" applyFont="1"/>
    <xf numFmtId="0" fontId="16" fillId="0" borderId="0" xfId="0" applyFont="1"/>
    <xf numFmtId="0" fontId="18" fillId="0" borderId="1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4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9" fillId="6" borderId="1" xfId="0" applyFont="1" applyFill="1" applyBorder="1" applyAlignment="1">
      <alignment horizontal="center" vertical="center"/>
    </xf>
    <xf numFmtId="0" fontId="18" fillId="4" borderId="0" xfId="0" applyFont="1" applyFill="1" applyAlignment="1">
      <alignment vertical="center"/>
    </xf>
    <xf numFmtId="0" fontId="18" fillId="0" borderId="0" xfId="0" applyFont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5" fillId="4" borderId="0" xfId="0" applyFont="1" applyFill="1" applyAlignment="1">
      <alignment vertical="center"/>
    </xf>
    <xf numFmtId="0" fontId="5" fillId="0" borderId="0" xfId="0" applyFont="1" applyAlignment="1">
      <alignment vertical="center"/>
    </xf>
    <xf numFmtId="0" fontId="18" fillId="0" borderId="0" xfId="0" applyFont="1"/>
    <xf numFmtId="0" fontId="5" fillId="0" borderId="0" xfId="0" applyFont="1"/>
    <xf numFmtId="0" fontId="5" fillId="7" borderId="1" xfId="0" applyFont="1" applyFill="1" applyBorder="1" applyAlignment="1">
      <alignment horizontal="center" vertical="center"/>
    </xf>
    <xf numFmtId="0" fontId="18" fillId="4" borderId="0" xfId="0" applyFont="1" applyFill="1"/>
    <xf numFmtId="0" fontId="18" fillId="0" borderId="4" xfId="0" applyFont="1" applyBorder="1" applyAlignment="1">
      <alignment horizontal="center" vertical="center"/>
    </xf>
    <xf numFmtId="0" fontId="18" fillId="8" borderId="0" xfId="0" applyFont="1" applyFill="1" applyAlignment="1">
      <alignment vertical="center"/>
    </xf>
    <xf numFmtId="0" fontId="5" fillId="4" borderId="9" xfId="0" applyFont="1" applyFill="1" applyBorder="1" applyAlignment="1">
      <alignment horizontal="center" vertical="center"/>
    </xf>
    <xf numFmtId="0" fontId="18" fillId="4" borderId="0" xfId="0" applyFont="1" applyFill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6" fillId="5" borderId="1" xfId="0" applyFont="1" applyFill="1" applyBorder="1" applyAlignment="1">
      <alignment horizontal="center" vertical="center" wrapText="1"/>
    </xf>
    <xf numFmtId="0" fontId="15" fillId="0" borderId="0" xfId="0" applyFont="1" applyAlignment="1">
      <alignment vertical="center"/>
    </xf>
    <xf numFmtId="0" fontId="23" fillId="0" borderId="0" xfId="0" applyFont="1"/>
    <xf numFmtId="0" fontId="1" fillId="0" borderId="10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8" fillId="0" borderId="10" xfId="0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27" fillId="0" borderId="0" xfId="0" applyFont="1" applyAlignment="1">
      <alignment horizontal="left" vertical="center"/>
    </xf>
    <xf numFmtId="0" fontId="3" fillId="10" borderId="0" xfId="0" applyFont="1" applyFill="1" applyAlignment="1">
      <alignment vertical="center"/>
    </xf>
    <xf numFmtId="0" fontId="3" fillId="10" borderId="0" xfId="0" applyFont="1" applyFill="1"/>
    <xf numFmtId="0" fontId="0" fillId="10" borderId="0" xfId="0" applyFill="1"/>
    <xf numFmtId="0" fontId="0" fillId="9" borderId="1" xfId="0" applyFill="1" applyBorder="1"/>
    <xf numFmtId="0" fontId="28" fillId="0" borderId="0" xfId="0" applyFont="1"/>
    <xf numFmtId="0" fontId="0" fillId="4" borderId="1" xfId="0" applyFill="1" applyBorder="1"/>
    <xf numFmtId="0" fontId="8" fillId="11" borderId="40" xfId="0" applyFont="1" applyFill="1" applyBorder="1" applyAlignment="1">
      <alignment horizontal="center" vertical="center" wrapText="1"/>
    </xf>
    <xf numFmtId="0" fontId="8" fillId="11" borderId="39" xfId="0" applyFont="1" applyFill="1" applyBorder="1" applyAlignment="1">
      <alignment horizontal="center" vertical="center" wrapText="1"/>
    </xf>
    <xf numFmtId="0" fontId="8" fillId="11" borderId="11" xfId="0" applyFont="1" applyFill="1" applyBorder="1" applyAlignment="1">
      <alignment horizontal="center" vertical="center" wrapText="1"/>
    </xf>
    <xf numFmtId="0" fontId="0" fillId="11" borderId="41" xfId="0" applyFill="1" applyBorder="1" applyAlignment="1">
      <alignment vertical="top" wrapText="1"/>
    </xf>
    <xf numFmtId="0" fontId="8" fillId="11" borderId="35" xfId="0" applyFont="1" applyFill="1" applyBorder="1" applyAlignment="1">
      <alignment horizontal="center" vertical="center" wrapText="1"/>
    </xf>
    <xf numFmtId="0" fontId="0" fillId="11" borderId="38" xfId="0" applyFill="1" applyBorder="1" applyAlignment="1">
      <alignment vertical="top" wrapText="1"/>
    </xf>
    <xf numFmtId="0" fontId="9" fillId="0" borderId="39" xfId="0" applyFont="1" applyBorder="1" applyAlignment="1">
      <alignment vertical="center" wrapText="1"/>
    </xf>
    <xf numFmtId="0" fontId="9" fillId="0" borderId="41" xfId="0" applyFont="1" applyBorder="1" applyAlignment="1">
      <alignment vertical="center" wrapText="1"/>
    </xf>
    <xf numFmtId="0" fontId="9" fillId="0" borderId="38" xfId="0" applyFont="1" applyBorder="1" applyAlignment="1">
      <alignment vertical="center" wrapText="1"/>
    </xf>
    <xf numFmtId="0" fontId="9" fillId="0" borderId="42" xfId="0" applyFont="1" applyBorder="1" applyAlignment="1">
      <alignment vertical="center" wrapText="1"/>
    </xf>
    <xf numFmtId="0" fontId="9" fillId="0" borderId="43" xfId="0" applyFont="1" applyBorder="1" applyAlignment="1">
      <alignment vertical="center" wrapText="1"/>
    </xf>
    <xf numFmtId="10" fontId="1" fillId="0" borderId="0" xfId="0" applyNumberFormat="1" applyFont="1"/>
    <xf numFmtId="10" fontId="0" fillId="0" borderId="0" xfId="0" applyNumberFormat="1"/>
    <xf numFmtId="0" fontId="15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166" fontId="1" fillId="0" borderId="0" xfId="0" applyNumberFormat="1" applyFont="1" applyProtection="1">
      <protection hidden="1"/>
    </xf>
    <xf numFmtId="0" fontId="29" fillId="0" borderId="0" xfId="0" applyFont="1" applyAlignment="1">
      <alignment horizontal="center"/>
    </xf>
    <xf numFmtId="9" fontId="5" fillId="0" borderId="0" xfId="0" applyNumberFormat="1" applyFont="1" applyAlignment="1">
      <alignment horizontal="center"/>
    </xf>
    <xf numFmtId="0" fontId="23" fillId="0" borderId="0" xfId="0" applyFont="1" applyAlignment="1">
      <alignment horizontal="left"/>
    </xf>
    <xf numFmtId="0" fontId="32" fillId="0" borderId="0" xfId="0" applyFont="1" applyAlignment="1">
      <alignment horizontal="left"/>
    </xf>
    <xf numFmtId="0" fontId="33" fillId="0" borderId="0" xfId="0" applyFont="1"/>
    <xf numFmtId="0" fontId="5" fillId="4" borderId="7" xfId="0" applyFont="1" applyFill="1" applyBorder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1" fillId="9" borderId="1" xfId="0" applyFont="1" applyFill="1" applyBorder="1"/>
    <xf numFmtId="165" fontId="19" fillId="6" borderId="1" xfId="0" applyNumberFormat="1" applyFont="1" applyFill="1" applyBorder="1" applyAlignment="1">
      <alignment horizontal="center" vertical="center"/>
    </xf>
    <xf numFmtId="0" fontId="5" fillId="13" borderId="1" xfId="0" applyFont="1" applyFill="1" applyBorder="1" applyAlignment="1">
      <alignment vertical="center"/>
    </xf>
    <xf numFmtId="0" fontId="18" fillId="13" borderId="4" xfId="0" applyFont="1" applyFill="1" applyBorder="1" applyAlignment="1">
      <alignment horizontal="center" vertical="center"/>
    </xf>
    <xf numFmtId="0" fontId="5" fillId="13" borderId="1" xfId="0" applyFont="1" applyFill="1" applyBorder="1" applyAlignment="1">
      <alignment horizontal="center" vertical="center"/>
    </xf>
    <xf numFmtId="0" fontId="5" fillId="13" borderId="3" xfId="0" applyFont="1" applyFill="1" applyBorder="1" applyAlignment="1">
      <alignment horizontal="center" vertical="center"/>
    </xf>
    <xf numFmtId="0" fontId="1" fillId="13" borderId="1" xfId="0" applyFont="1" applyFill="1" applyBorder="1" applyAlignment="1">
      <alignment horizontal="center" vertical="center"/>
    </xf>
    <xf numFmtId="0" fontId="18" fillId="13" borderId="1" xfId="0" applyFont="1" applyFill="1" applyBorder="1" applyAlignment="1">
      <alignment horizontal="center" vertical="center"/>
    </xf>
    <xf numFmtId="0" fontId="18" fillId="13" borderId="2" xfId="0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4" borderId="28" xfId="0" applyFont="1" applyFill="1" applyBorder="1" applyAlignment="1">
      <alignment horizontal="center" vertical="center"/>
    </xf>
    <xf numFmtId="0" fontId="5" fillId="4" borderId="24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19" fillId="12" borderId="1" xfId="0" applyFont="1" applyFill="1" applyBorder="1" applyAlignment="1">
      <alignment horizontal="center" vertical="center"/>
    </xf>
    <xf numFmtId="165" fontId="19" fillId="12" borderId="1" xfId="0" applyNumberFormat="1" applyFont="1" applyFill="1" applyBorder="1" applyAlignment="1">
      <alignment horizontal="center" vertical="center"/>
    </xf>
    <xf numFmtId="167" fontId="23" fillId="0" borderId="0" xfId="2" applyNumberFormat="1" applyFont="1" applyFill="1" applyBorder="1" applyAlignment="1">
      <alignment horizontal="left"/>
    </xf>
    <xf numFmtId="0" fontId="11" fillId="0" borderId="0" xfId="0" applyFont="1" applyAlignment="1">
      <alignment horizontal="left"/>
    </xf>
    <xf numFmtId="0" fontId="5" fillId="0" borderId="1" xfId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37" fillId="0" borderId="0" xfId="0" applyFont="1"/>
    <xf numFmtId="0" fontId="38" fillId="0" borderId="1" xfId="0" applyFont="1" applyBorder="1" applyAlignment="1">
      <alignment horizontal="center" vertical="center"/>
    </xf>
    <xf numFmtId="0" fontId="36" fillId="0" borderId="1" xfId="0" applyFont="1" applyBorder="1" applyAlignment="1">
      <alignment horizontal="left" vertical="center"/>
    </xf>
    <xf numFmtId="0" fontId="38" fillId="0" borderId="2" xfId="0" applyFont="1" applyBorder="1" applyAlignment="1">
      <alignment horizontal="center" vertical="center"/>
    </xf>
    <xf numFmtId="0" fontId="11" fillId="0" borderId="0" xfId="0" applyFont="1"/>
    <xf numFmtId="0" fontId="43" fillId="0" borderId="1" xfId="0" applyFont="1" applyBorder="1" applyAlignment="1">
      <alignment horizontal="center" vertical="center"/>
    </xf>
    <xf numFmtId="0" fontId="44" fillId="0" borderId="3" xfId="0" applyFont="1" applyBorder="1" applyAlignment="1">
      <alignment horizontal="center" vertical="center"/>
    </xf>
    <xf numFmtId="0" fontId="42" fillId="0" borderId="1" xfId="0" applyFont="1" applyBorder="1" applyAlignment="1">
      <alignment horizontal="left" vertical="center"/>
    </xf>
    <xf numFmtId="0" fontId="5" fillId="0" borderId="17" xfId="0" applyFont="1" applyBorder="1"/>
    <xf numFmtId="0" fontId="29" fillId="0" borderId="0" xfId="0" applyFont="1"/>
    <xf numFmtId="0" fontId="40" fillId="0" borderId="1" xfId="0" applyFont="1" applyBorder="1" applyAlignment="1">
      <alignment horizontal="center" vertical="center"/>
    </xf>
    <xf numFmtId="0" fontId="40" fillId="0" borderId="3" xfId="0" applyFont="1" applyBorder="1" applyAlignment="1">
      <alignment horizontal="center" vertical="center"/>
    </xf>
    <xf numFmtId="0" fontId="42" fillId="0" borderId="1" xfId="0" applyFont="1" applyBorder="1" applyAlignment="1">
      <alignment vertical="center" wrapText="1"/>
    </xf>
    <xf numFmtId="0" fontId="46" fillId="0" borderId="4" xfId="0" applyFont="1" applyBorder="1" applyAlignment="1">
      <alignment horizontal="center" vertical="center"/>
    </xf>
    <xf numFmtId="0" fontId="0" fillId="9" borderId="1" xfId="0" applyFill="1" applyBorder="1" applyAlignment="1">
      <alignment horizontal="center"/>
    </xf>
    <xf numFmtId="0" fontId="40" fillId="5" borderId="1" xfId="0" applyFont="1" applyFill="1" applyBorder="1" applyAlignment="1">
      <alignment horizontal="center" vertical="center"/>
    </xf>
    <xf numFmtId="0" fontId="40" fillId="7" borderId="1" xfId="0" applyFont="1" applyFill="1" applyBorder="1" applyAlignment="1">
      <alignment horizontal="center" vertical="center"/>
    </xf>
    <xf numFmtId="0" fontId="40" fillId="0" borderId="9" xfId="0" applyFont="1" applyBorder="1" applyAlignment="1">
      <alignment horizontal="center" vertical="center"/>
    </xf>
    <xf numFmtId="0" fontId="40" fillId="4" borderId="9" xfId="0" applyFont="1" applyFill="1" applyBorder="1" applyAlignment="1">
      <alignment horizontal="center" vertical="center"/>
    </xf>
    <xf numFmtId="0" fontId="40" fillId="0" borderId="1" xfId="1" applyFont="1" applyFill="1" applyBorder="1" applyAlignment="1">
      <alignment horizontal="center" vertical="center"/>
    </xf>
    <xf numFmtId="165" fontId="40" fillId="4" borderId="9" xfId="0" applyNumberFormat="1" applyFont="1" applyFill="1" applyBorder="1" applyAlignment="1">
      <alignment horizontal="center" vertical="center"/>
    </xf>
    <xf numFmtId="165" fontId="40" fillId="7" borderId="1" xfId="0" applyNumberFormat="1" applyFont="1" applyFill="1" applyBorder="1" applyAlignment="1">
      <alignment horizontal="center" vertical="center"/>
    </xf>
    <xf numFmtId="0" fontId="40" fillId="0" borderId="2" xfId="0" applyFont="1" applyBorder="1" applyAlignment="1">
      <alignment horizontal="center" vertical="center"/>
    </xf>
    <xf numFmtId="0" fontId="40" fillId="4" borderId="7" xfId="0" applyFont="1" applyFill="1" applyBorder="1" applyAlignment="1">
      <alignment horizontal="center" vertical="center"/>
    </xf>
    <xf numFmtId="0" fontId="40" fillId="4" borderId="2" xfId="0" applyFont="1" applyFill="1" applyBorder="1" applyAlignment="1">
      <alignment horizontal="center" vertical="center"/>
    </xf>
    <xf numFmtId="0" fontId="40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vertical="center"/>
    </xf>
    <xf numFmtId="0" fontId="3" fillId="0" borderId="1" xfId="0" applyFont="1" applyBorder="1"/>
    <xf numFmtId="0" fontId="1" fillId="0" borderId="1" xfId="0" applyFont="1" applyBorder="1" applyAlignment="1">
      <alignment horizontal="left" vertical="center" wrapText="1"/>
    </xf>
    <xf numFmtId="0" fontId="3" fillId="0" borderId="1" xfId="0" applyFont="1" applyBorder="1" applyAlignment="1" applyProtection="1">
      <alignment horizontal="center" vertical="center"/>
      <protection hidden="1"/>
    </xf>
    <xf numFmtId="0" fontId="47" fillId="0" borderId="1" xfId="0" applyFont="1" applyBorder="1" applyAlignment="1">
      <alignment horizontal="left" vertical="top" wrapText="1"/>
    </xf>
    <xf numFmtId="0" fontId="43" fillId="0" borderId="2" xfId="0" applyFont="1" applyBorder="1" applyAlignment="1">
      <alignment horizontal="center" vertical="center"/>
    </xf>
    <xf numFmtId="0" fontId="42" fillId="0" borderId="1" xfId="0" applyFont="1" applyBorder="1" applyAlignment="1">
      <alignment vertical="center"/>
    </xf>
    <xf numFmtId="0" fontId="42" fillId="0" borderId="2" xfId="0" applyFont="1" applyBorder="1" applyAlignment="1">
      <alignment vertical="center"/>
    </xf>
    <xf numFmtId="0" fontId="5" fillId="5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3" fillId="0" borderId="1" xfId="0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 applyProtection="1">
      <alignment horizontal="center" vertical="center"/>
      <protection hidden="1"/>
    </xf>
    <xf numFmtId="0" fontId="40" fillId="4" borderId="16" xfId="0" applyFont="1" applyFill="1" applyBorder="1" applyAlignment="1">
      <alignment horizontal="center"/>
    </xf>
    <xf numFmtId="0" fontId="40" fillId="4" borderId="17" xfId="0" applyFont="1" applyFill="1" applyBorder="1" applyAlignment="1">
      <alignment horizontal="center"/>
    </xf>
    <xf numFmtId="0" fontId="40" fillId="4" borderId="18" xfId="0" applyFont="1" applyFill="1" applyBorder="1" applyAlignment="1">
      <alignment horizontal="center"/>
    </xf>
    <xf numFmtId="16" fontId="40" fillId="0" borderId="3" xfId="0" quotePrefix="1" applyNumberFormat="1" applyFont="1" applyBorder="1" applyAlignment="1">
      <alignment horizontal="center"/>
    </xf>
    <xf numFmtId="0" fontId="40" fillId="0" borderId="7" xfId="0" applyFont="1" applyBorder="1" applyAlignment="1">
      <alignment horizontal="center"/>
    </xf>
    <xf numFmtId="0" fontId="40" fillId="0" borderId="2" xfId="0" applyFont="1" applyBorder="1" applyAlignment="1">
      <alignment horizontal="center"/>
    </xf>
    <xf numFmtId="0" fontId="40" fillId="0" borderId="3" xfId="0" applyFont="1" applyBorder="1" applyAlignment="1">
      <alignment horizontal="center"/>
    </xf>
    <xf numFmtId="0" fontId="18" fillId="0" borderId="30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0" fontId="18" fillId="0" borderId="21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/>
    </xf>
    <xf numFmtId="0" fontId="18" fillId="0" borderId="7" xfId="0" applyFont="1" applyBorder="1" applyAlignment="1">
      <alignment horizontal="center"/>
    </xf>
    <xf numFmtId="0" fontId="18" fillId="0" borderId="2" xfId="0" applyFont="1" applyBorder="1" applyAlignment="1">
      <alignment horizontal="center"/>
    </xf>
    <xf numFmtId="0" fontId="40" fillId="4" borderId="13" xfId="0" applyFont="1" applyFill="1" applyBorder="1" applyAlignment="1">
      <alignment horizontal="center" vertical="center"/>
    </xf>
    <xf numFmtId="0" fontId="40" fillId="4" borderId="14" xfId="0" applyFont="1" applyFill="1" applyBorder="1" applyAlignment="1">
      <alignment horizontal="center" vertical="center"/>
    </xf>
    <xf numFmtId="0" fontId="40" fillId="4" borderId="21" xfId="0" applyFont="1" applyFill="1" applyBorder="1" applyAlignment="1">
      <alignment horizontal="center" vertical="center"/>
    </xf>
    <xf numFmtId="0" fontId="40" fillId="0" borderId="16" xfId="0" applyFont="1" applyBorder="1" applyAlignment="1">
      <alignment horizontal="center"/>
    </xf>
    <xf numFmtId="0" fontId="40" fillId="0" borderId="17" xfId="0" applyFont="1" applyBorder="1" applyAlignment="1">
      <alignment horizontal="center"/>
    </xf>
    <xf numFmtId="0" fontId="40" fillId="0" borderId="18" xfId="0" applyFont="1" applyBorder="1" applyAlignment="1">
      <alignment horizontal="center"/>
    </xf>
    <xf numFmtId="0" fontId="40" fillId="0" borderId="13" xfId="0" applyFont="1" applyBorder="1" applyAlignment="1">
      <alignment horizontal="center" vertical="center"/>
    </xf>
    <xf numFmtId="0" fontId="40" fillId="0" borderId="14" xfId="0" applyFont="1" applyBorder="1" applyAlignment="1">
      <alignment horizontal="center" vertical="center"/>
    </xf>
    <xf numFmtId="0" fontId="40" fillId="0" borderId="21" xfId="0" applyFont="1" applyBorder="1" applyAlignment="1">
      <alignment horizontal="center" vertical="center"/>
    </xf>
    <xf numFmtId="0" fontId="18" fillId="0" borderId="48" xfId="0" applyFont="1" applyBorder="1" applyAlignment="1">
      <alignment horizontal="center" vertical="center"/>
    </xf>
    <xf numFmtId="0" fontId="18" fillId="0" borderId="19" xfId="0" applyFont="1" applyBorder="1" applyAlignment="1">
      <alignment horizontal="center" vertical="center"/>
    </xf>
    <xf numFmtId="0" fontId="18" fillId="0" borderId="16" xfId="0" applyFont="1" applyBorder="1" applyAlignment="1">
      <alignment horizontal="center" vertical="center"/>
    </xf>
    <xf numFmtId="0" fontId="18" fillId="0" borderId="17" xfId="0" applyFont="1" applyBorder="1" applyAlignment="1">
      <alignment horizontal="center" vertical="center"/>
    </xf>
    <xf numFmtId="0" fontId="29" fillId="0" borderId="0" xfId="0" applyFont="1" applyAlignment="1">
      <alignment horizontal="left" wrapText="1"/>
    </xf>
    <xf numFmtId="0" fontId="30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29" fillId="0" borderId="1" xfId="0" applyFont="1" applyBorder="1" applyAlignment="1" applyProtection="1">
      <alignment horizontal="center" vertical="center"/>
      <protection hidden="1"/>
    </xf>
    <xf numFmtId="0" fontId="7" fillId="0" borderId="2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29" fillId="0" borderId="1" xfId="0" applyFont="1" applyBorder="1" applyAlignment="1">
      <alignment horizontal="center" vertical="top" wrapText="1"/>
    </xf>
    <xf numFmtId="0" fontId="47" fillId="0" borderId="3" xfId="0" applyFont="1" applyBorder="1" applyAlignment="1">
      <alignment horizontal="center" vertical="top" wrapText="1"/>
    </xf>
    <xf numFmtId="0" fontId="41" fillId="0" borderId="2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/>
    </xf>
    <xf numFmtId="0" fontId="5" fillId="4" borderId="22" xfId="0" applyFont="1" applyFill="1" applyBorder="1" applyAlignment="1">
      <alignment horizontal="center" vertical="center"/>
    </xf>
    <xf numFmtId="0" fontId="5" fillId="4" borderId="9" xfId="0" applyFont="1" applyFill="1" applyBorder="1" applyAlignment="1">
      <alignment horizontal="center" vertical="center"/>
    </xf>
    <xf numFmtId="0" fontId="5" fillId="4" borderId="20" xfId="0" applyFont="1" applyFill="1" applyBorder="1" applyAlignment="1">
      <alignment horizontal="center" vertical="center"/>
    </xf>
    <xf numFmtId="0" fontId="5" fillId="4" borderId="17" xfId="0" applyFont="1" applyFill="1" applyBorder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5" fillId="13" borderId="20" xfId="0" applyFont="1" applyFill="1" applyBorder="1" applyAlignment="1">
      <alignment horizontal="left" vertical="center"/>
    </xf>
    <xf numFmtId="0" fontId="5" fillId="13" borderId="17" xfId="0" applyFont="1" applyFill="1" applyBorder="1" applyAlignment="1">
      <alignment horizontal="left" vertical="center"/>
    </xf>
    <xf numFmtId="0" fontId="5" fillId="13" borderId="0" xfId="0" applyFont="1" applyFill="1" applyAlignment="1">
      <alignment horizontal="left" vertical="center"/>
    </xf>
    <xf numFmtId="0" fontId="18" fillId="0" borderId="10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7" borderId="8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center" vertical="center"/>
    </xf>
    <xf numFmtId="0" fontId="18" fillId="0" borderId="20" xfId="0" applyFont="1" applyBorder="1" applyAlignment="1">
      <alignment horizontal="center"/>
    </xf>
    <xf numFmtId="0" fontId="18" fillId="0" borderId="17" xfId="0" applyFont="1" applyBorder="1" applyAlignment="1">
      <alignment horizontal="center"/>
    </xf>
    <xf numFmtId="0" fontId="18" fillId="0" borderId="18" xfId="0" applyFont="1" applyBorder="1" applyAlignment="1">
      <alignment horizontal="center"/>
    </xf>
    <xf numFmtId="0" fontId="5" fillId="13" borderId="10" xfId="0" applyFont="1" applyFill="1" applyBorder="1" applyAlignment="1">
      <alignment horizontal="left" vertical="center"/>
    </xf>
    <xf numFmtId="0" fontId="5" fillId="13" borderId="7" xfId="0" applyFont="1" applyFill="1" applyBorder="1" applyAlignment="1">
      <alignment horizontal="left" vertical="center"/>
    </xf>
    <xf numFmtId="0" fontId="5" fillId="13" borderId="19" xfId="0" applyFont="1" applyFill="1" applyBorder="1" applyAlignment="1">
      <alignment horizontal="left" vertical="center"/>
    </xf>
    <xf numFmtId="0" fontId="18" fillId="0" borderId="15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8" fillId="0" borderId="26" xfId="0" applyFont="1" applyBorder="1" applyAlignment="1">
      <alignment horizontal="center" vertical="center"/>
    </xf>
    <xf numFmtId="0" fontId="18" fillId="0" borderId="18" xfId="0" applyFont="1" applyBorder="1" applyAlignment="1">
      <alignment horizontal="center" vertical="center"/>
    </xf>
    <xf numFmtId="0" fontId="21" fillId="4" borderId="3" xfId="0" applyFont="1" applyFill="1" applyBorder="1" applyAlignment="1">
      <alignment horizontal="center" vertical="center" wrapText="1"/>
    </xf>
    <xf numFmtId="0" fontId="21" fillId="4" borderId="7" xfId="0" applyFont="1" applyFill="1" applyBorder="1" applyAlignment="1">
      <alignment horizontal="center" vertical="center" wrapText="1"/>
    </xf>
    <xf numFmtId="0" fontId="21" fillId="4" borderId="2" xfId="0" applyFont="1" applyFill="1" applyBorder="1" applyAlignment="1">
      <alignment horizontal="center" vertical="center" wrapText="1"/>
    </xf>
    <xf numFmtId="0" fontId="7" fillId="6" borderId="6" xfId="0" applyFont="1" applyFill="1" applyBorder="1" applyAlignment="1">
      <alignment horizontal="center" vertical="center" textRotation="90" wrapText="1"/>
    </xf>
    <xf numFmtId="0" fontId="7" fillId="6" borderId="25" xfId="0" applyFont="1" applyFill="1" applyBorder="1" applyAlignment="1">
      <alignment horizontal="center" vertical="center" textRotation="90" wrapText="1"/>
    </xf>
    <xf numFmtId="0" fontId="14" fillId="0" borderId="0" xfId="0" applyFont="1" applyAlignment="1">
      <alignment horizontal="left" vertical="center"/>
    </xf>
    <xf numFmtId="0" fontId="12" fillId="0" borderId="0" xfId="0" applyFont="1" applyAlignment="1">
      <alignment horizontal="right"/>
    </xf>
    <xf numFmtId="0" fontId="15" fillId="0" borderId="0" xfId="0" applyFont="1" applyAlignment="1">
      <alignment horizontal="left" vertical="center"/>
    </xf>
    <xf numFmtId="0" fontId="20" fillId="0" borderId="0" xfId="0" applyFont="1" applyAlignment="1">
      <alignment horizontal="right" vertical="center"/>
    </xf>
    <xf numFmtId="0" fontId="12" fillId="0" borderId="0" xfId="0" applyFont="1" applyAlignment="1">
      <alignment horizontal="center" vertical="center"/>
    </xf>
    <xf numFmtId="0" fontId="32" fillId="0" borderId="0" xfId="0" applyFont="1" applyAlignment="1">
      <alignment horizontal="left"/>
    </xf>
    <xf numFmtId="0" fontId="23" fillId="0" borderId="0" xfId="0" applyFont="1" applyAlignment="1">
      <alignment horizontal="left"/>
    </xf>
    <xf numFmtId="167" fontId="32" fillId="0" borderId="0" xfId="2" applyNumberFormat="1" applyFont="1" applyFill="1" applyBorder="1" applyAlignment="1">
      <alignment horizontal="left"/>
    </xf>
    <xf numFmtId="167" fontId="23" fillId="0" borderId="0" xfId="2" applyNumberFormat="1" applyFont="1" applyFill="1" applyBorder="1" applyAlignment="1">
      <alignment horizontal="left"/>
    </xf>
    <xf numFmtId="0" fontId="34" fillId="0" borderId="37" xfId="0" applyFont="1" applyBorder="1" applyAlignment="1">
      <alignment horizontal="left"/>
    </xf>
    <xf numFmtId="0" fontId="11" fillId="0" borderId="37" xfId="0" applyFont="1" applyBorder="1" applyAlignment="1">
      <alignment horizontal="left"/>
    </xf>
    <xf numFmtId="0" fontId="18" fillId="0" borderId="23" xfId="0" applyFont="1" applyBorder="1" applyAlignment="1">
      <alignment horizontal="center" vertical="center"/>
    </xf>
    <xf numFmtId="0" fontId="18" fillId="0" borderId="24" xfId="0" applyFont="1" applyBorder="1" applyAlignment="1">
      <alignment horizontal="center" vertical="center"/>
    </xf>
    <xf numFmtId="0" fontId="18" fillId="0" borderId="25" xfId="0" applyFont="1" applyBorder="1" applyAlignment="1">
      <alignment horizontal="center" vertical="center"/>
    </xf>
    <xf numFmtId="0" fontId="18" fillId="0" borderId="46" xfId="0" applyFont="1" applyBorder="1" applyAlignment="1">
      <alignment horizontal="center" vertical="center"/>
    </xf>
    <xf numFmtId="0" fontId="18" fillId="0" borderId="47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9" fillId="0" borderId="0" xfId="0" applyFont="1" applyAlignment="1">
      <alignment horizontal="left"/>
    </xf>
    <xf numFmtId="0" fontId="1" fillId="9" borderId="3" xfId="0" applyFont="1" applyFill="1" applyBorder="1" applyAlignment="1">
      <alignment horizontal="center"/>
    </xf>
    <xf numFmtId="0" fontId="1" fillId="9" borderId="2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 vertical="center"/>
    </xf>
    <xf numFmtId="0" fontId="1" fillId="4" borderId="24" xfId="0" applyFont="1" applyFill="1" applyBorder="1" applyAlignment="1">
      <alignment horizontal="center" vertical="center"/>
    </xf>
    <xf numFmtId="0" fontId="1" fillId="4" borderId="25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 textRotation="180"/>
    </xf>
    <xf numFmtId="0" fontId="1" fillId="4" borderId="24" xfId="0" applyFont="1" applyFill="1" applyBorder="1" applyAlignment="1">
      <alignment horizontal="center" vertical="center" textRotation="180"/>
    </xf>
    <xf numFmtId="0" fontId="1" fillId="4" borderId="25" xfId="0" applyFont="1" applyFill="1" applyBorder="1" applyAlignment="1">
      <alignment horizontal="center" vertical="center" textRotation="180"/>
    </xf>
    <xf numFmtId="0" fontId="0" fillId="9" borderId="3" xfId="0" applyFill="1" applyBorder="1" applyAlignment="1">
      <alignment horizontal="center"/>
    </xf>
    <xf numFmtId="0" fontId="0" fillId="9" borderId="2" xfId="0" applyFill="1" applyBorder="1" applyAlignment="1">
      <alignment horizontal="center"/>
    </xf>
    <xf numFmtId="0" fontId="5" fillId="7" borderId="10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0" fontId="45" fillId="6" borderId="20" xfId="0" applyFont="1" applyFill="1" applyBorder="1" applyAlignment="1">
      <alignment horizontal="center" vertical="center"/>
    </xf>
    <xf numFmtId="0" fontId="45" fillId="6" borderId="17" xfId="0" applyFont="1" applyFill="1" applyBorder="1" applyAlignment="1">
      <alignment horizontal="center" vertical="center"/>
    </xf>
    <xf numFmtId="0" fontId="45" fillId="6" borderId="7" xfId="0" applyFont="1" applyFill="1" applyBorder="1" applyAlignment="1">
      <alignment horizontal="center" vertical="center"/>
    </xf>
    <xf numFmtId="0" fontId="40" fillId="4" borderId="20" xfId="0" applyFont="1" applyFill="1" applyBorder="1" applyAlignment="1">
      <alignment horizontal="center" vertical="center"/>
    </xf>
    <xf numFmtId="0" fontId="40" fillId="4" borderId="17" xfId="0" applyFont="1" applyFill="1" applyBorder="1" applyAlignment="1">
      <alignment horizontal="center" vertical="center"/>
    </xf>
    <xf numFmtId="0" fontId="40" fillId="4" borderId="7" xfId="0" applyFont="1" applyFill="1" applyBorder="1" applyAlignment="1">
      <alignment horizontal="center" vertical="center"/>
    </xf>
    <xf numFmtId="0" fontId="17" fillId="2" borderId="6" xfId="0" applyFont="1" applyFill="1" applyBorder="1" applyAlignment="1">
      <alignment horizontal="center" vertical="center" textRotation="90" wrapText="1"/>
    </xf>
    <xf numFmtId="0" fontId="17" fillId="2" borderId="24" xfId="0" applyFont="1" applyFill="1" applyBorder="1" applyAlignment="1">
      <alignment horizontal="center" vertical="center" textRotation="90" wrapText="1"/>
    </xf>
    <xf numFmtId="0" fontId="17" fillId="2" borderId="25" xfId="0" applyFont="1" applyFill="1" applyBorder="1" applyAlignment="1">
      <alignment horizontal="center" vertical="center" textRotation="90" wrapText="1"/>
    </xf>
    <xf numFmtId="0" fontId="17" fillId="0" borderId="27" xfId="0" applyFont="1" applyBorder="1" applyAlignment="1">
      <alignment horizontal="center" vertical="center"/>
    </xf>
    <xf numFmtId="0" fontId="17" fillId="0" borderId="28" xfId="0" applyFont="1" applyBorder="1" applyAlignment="1">
      <alignment horizontal="center" vertical="center"/>
    </xf>
    <xf numFmtId="0" fontId="17" fillId="0" borderId="29" xfId="0" applyFont="1" applyBorder="1" applyAlignment="1">
      <alignment horizontal="center" vertical="center"/>
    </xf>
    <xf numFmtId="0" fontId="7" fillId="6" borderId="23" xfId="0" applyFont="1" applyFill="1" applyBorder="1" applyAlignment="1">
      <alignment horizontal="center" vertical="center" textRotation="90"/>
    </xf>
    <xf numFmtId="0" fontId="7" fillId="6" borderId="24" xfId="0" applyFont="1" applyFill="1" applyBorder="1" applyAlignment="1">
      <alignment horizontal="center" vertical="center" textRotation="90"/>
    </xf>
    <xf numFmtId="0" fontId="7" fillId="6" borderId="25" xfId="0" applyFont="1" applyFill="1" applyBorder="1" applyAlignment="1">
      <alignment horizontal="center" vertical="center" textRotation="90"/>
    </xf>
    <xf numFmtId="0" fontId="1" fillId="0" borderId="23" xfId="0" applyFont="1" applyBorder="1" applyAlignment="1">
      <alignment horizontal="center" vertical="center" textRotation="90"/>
    </xf>
    <xf numFmtId="0" fontId="1" fillId="0" borderId="24" xfId="0" applyFont="1" applyBorder="1" applyAlignment="1">
      <alignment horizontal="center" vertical="center" textRotation="90"/>
    </xf>
    <xf numFmtId="0" fontId="1" fillId="0" borderId="25" xfId="0" applyFont="1" applyBorder="1" applyAlignment="1">
      <alignment horizontal="center" vertical="center" textRotation="90"/>
    </xf>
    <xf numFmtId="0" fontId="5" fillId="0" borderId="50" xfId="0" applyFont="1" applyBorder="1" applyAlignment="1">
      <alignment horizontal="center" vertical="center"/>
    </xf>
    <xf numFmtId="0" fontId="1" fillId="4" borderId="48" xfId="0" applyFont="1" applyFill="1" applyBorder="1" applyAlignment="1">
      <alignment horizontal="center" vertical="center" textRotation="180"/>
    </xf>
    <xf numFmtId="0" fontId="1" fillId="4" borderId="49" xfId="0" applyFont="1" applyFill="1" applyBorder="1" applyAlignment="1">
      <alignment horizontal="center" vertical="center" textRotation="180"/>
    </xf>
    <xf numFmtId="0" fontId="1" fillId="4" borderId="51" xfId="0" applyFont="1" applyFill="1" applyBorder="1" applyAlignment="1">
      <alignment horizontal="center" vertical="center" textRotation="180"/>
    </xf>
    <xf numFmtId="0" fontId="1" fillId="4" borderId="52" xfId="0" applyFont="1" applyFill="1" applyBorder="1" applyAlignment="1">
      <alignment horizontal="center" vertical="center" textRotation="180"/>
    </xf>
    <xf numFmtId="0" fontId="1" fillId="4" borderId="16" xfId="0" applyFont="1" applyFill="1" applyBorder="1" applyAlignment="1">
      <alignment horizontal="center" vertical="center" textRotation="180"/>
    </xf>
    <xf numFmtId="0" fontId="1" fillId="4" borderId="18" xfId="0" applyFont="1" applyFill="1" applyBorder="1" applyAlignment="1">
      <alignment horizontal="center" vertical="center" textRotation="180"/>
    </xf>
    <xf numFmtId="0" fontId="0" fillId="4" borderId="3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9" borderId="7" xfId="0" applyFill="1" applyBorder="1" applyAlignment="1">
      <alignment horizontal="center"/>
    </xf>
    <xf numFmtId="0" fontId="8" fillId="11" borderId="31" xfId="0" applyFont="1" applyFill="1" applyBorder="1" applyAlignment="1">
      <alignment horizontal="center" vertical="center" wrapText="1"/>
    </xf>
    <xf numFmtId="0" fontId="8" fillId="11" borderId="32" xfId="0" applyFont="1" applyFill="1" applyBorder="1" applyAlignment="1">
      <alignment horizontal="center" vertical="center" wrapText="1"/>
    </xf>
    <xf numFmtId="0" fontId="8" fillId="11" borderId="33" xfId="0" applyFont="1" applyFill="1" applyBorder="1" applyAlignment="1">
      <alignment horizontal="center" vertical="center" wrapText="1"/>
    </xf>
    <xf numFmtId="0" fontId="8" fillId="11" borderId="34" xfId="0" applyFont="1" applyFill="1" applyBorder="1" applyAlignment="1">
      <alignment horizontal="center" vertical="center" wrapText="1"/>
    </xf>
    <xf numFmtId="0" fontId="8" fillId="11" borderId="0" xfId="0" applyFont="1" applyFill="1" applyAlignment="1">
      <alignment horizontal="center" vertical="center" wrapText="1"/>
    </xf>
    <xf numFmtId="0" fontId="8" fillId="11" borderId="35" xfId="0" applyFont="1" applyFill="1" applyBorder="1" applyAlignment="1">
      <alignment horizontal="center" vertical="center" wrapText="1"/>
    </xf>
    <xf numFmtId="0" fontId="8" fillId="11" borderId="36" xfId="0" applyFont="1" applyFill="1" applyBorder="1" applyAlignment="1">
      <alignment horizontal="center" vertical="center" wrapText="1"/>
    </xf>
    <xf numFmtId="0" fontId="8" fillId="11" borderId="37" xfId="0" applyFont="1" applyFill="1" applyBorder="1" applyAlignment="1">
      <alignment horizontal="center" vertical="center" wrapText="1"/>
    </xf>
    <xf numFmtId="0" fontId="8" fillId="11" borderId="38" xfId="0" applyFont="1" applyFill="1" applyBorder="1" applyAlignment="1">
      <alignment horizontal="center" vertical="center" wrapText="1"/>
    </xf>
    <xf numFmtId="0" fontId="8" fillId="0" borderId="44" xfId="0" applyFont="1" applyBorder="1" applyAlignment="1">
      <alignment horizontal="right" vertical="center" wrapText="1"/>
    </xf>
    <xf numFmtId="0" fontId="8" fillId="0" borderId="45" xfId="0" applyFont="1" applyBorder="1" applyAlignment="1">
      <alignment horizontal="right" vertical="center" wrapText="1"/>
    </xf>
  </cellXfs>
  <cellStyles count="3">
    <cellStyle name="Dobry" xfId="1" builtinId="26"/>
    <cellStyle name="Dziesiętny" xfId="2" builtinId="3"/>
    <cellStyle name="Normalny" xfId="0" builtinId="0"/>
  </cellStyles>
  <dxfs count="8"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34998626667073579"/>
        </patternFill>
      </fill>
    </dxf>
    <dxf>
      <numFmt numFmtId="14" formatCode="0.00%"/>
    </dxf>
    <dxf>
      <numFmt numFmtId="0" formatCode="General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onsolas"/>
        <scheme val="none"/>
      </font>
      <numFmt numFmtId="0" formatCode="General"/>
      <alignment horizontal="left" vertical="center" textRotation="0" wrapText="0" indent="0" justifyLastLine="0" shrinkToFit="0" readingOrder="0"/>
    </dxf>
    <dxf>
      <numFmt numFmtId="0" formatCode="General"/>
    </dxf>
  </dxfs>
  <tableStyles count="0" defaultTableStyle="TableStyleMedium9" defaultPivotStyle="PivotStyleLight16"/>
  <colors>
    <mruColors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1" displayName="Tabela1" ref="A1:I49" totalsRowShown="0">
  <autoFilter ref="A1:I49" xr:uid="{00000000-0009-0000-0100-000001000000}"/>
  <sortState xmlns:xlrd2="http://schemas.microsoft.com/office/spreadsheetml/2017/richdata2" ref="A2:I49">
    <sortCondition descending="1" ref="H1:H49"/>
  </sortState>
  <tableColumns count="9">
    <tableColumn id="1" xr3:uid="{00000000-0010-0000-0000-000001000000}" name="Kolumna1"/>
    <tableColumn id="2" xr3:uid="{00000000-0010-0000-0000-000002000000}" name="ilosc wystąpień 1" dataDxfId="7">
      <calculatedColumnFormula>COUNTIF('Plan studiów'!AJ$18:AJ$78,A2)</calculatedColumnFormula>
    </tableColumn>
    <tableColumn id="4" xr3:uid="{00000000-0010-0000-0000-000004000000}" name="Kolumna3" dataDxfId="6">
      <calculatedColumnFormula>SUMIF('Plan studiów'!AJ$18:AJ$78,A2,'Plan studiów'!AK$18:AK$78)</calculatedColumnFormula>
    </tableColumn>
    <tableColumn id="3" xr3:uid="{00000000-0010-0000-0000-000003000000}" name="Kolumna2" dataDxfId="5">
      <calculatedColumnFormula>COUNTIF('Plan studiów'!AL$18:AL$78,A2)</calculatedColumnFormula>
    </tableColumn>
    <tableColumn id="5" xr3:uid="{00000000-0010-0000-0000-000005000000}" name="Kolumna4">
      <calculatedColumnFormula>SUMIF('Plan studiów'!AL$18:AL$78,A2,'Plan studiów'!AM$18:AM$78)</calculatedColumnFormula>
    </tableColumn>
    <tableColumn id="7" xr3:uid="{00000000-0010-0000-0000-000007000000}" name="suma wystapien">
      <calculatedColumnFormula>Tabela1[[#This Row],[Kolumna2]]+Tabela1[[#This Row],[ilosc wystąpień 1]]</calculatedColumnFormula>
    </tableColumn>
    <tableColumn id="6" xr3:uid="{00000000-0010-0000-0000-000006000000}" name="ects razem" dataDxfId="4">
      <calculatedColumnFormula>Tabela1[[#This Row],[Kolumna3]]+Tabela1[[#This Row],[Kolumna4]]</calculatedColumnFormula>
    </tableColumn>
    <tableColumn id="8" xr3:uid="{00000000-0010-0000-0000-000008000000}" name="procenty" dataDxfId="3">
      <calculatedColumnFormula>G2/N$1</calculatedColumnFormula>
    </tableColumn>
    <tableColumn id="9" xr3:uid="{00000000-0010-0000-0000-000009000000}" name="proc">
      <calculatedColumnFormula>TEXT(H2,"0%, ")</calculatedColumn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DZ426"/>
  <sheetViews>
    <sheetView tabSelected="1" topLeftCell="A50" zoomScale="71" zoomScaleNormal="71" zoomScaleSheetLayoutView="55" zoomScalePageLayoutView="60" workbookViewId="0">
      <selection activeCell="N40" sqref="N40"/>
    </sheetView>
  </sheetViews>
  <sheetFormatPr defaultColWidth="9.140625" defaultRowHeight="12.75" x14ac:dyDescent="0.2"/>
  <cols>
    <col min="1" max="1" width="4" style="1" customWidth="1"/>
    <col min="2" max="2" width="77.28515625" style="1" customWidth="1"/>
    <col min="3" max="3" width="13.140625" style="2" customWidth="1"/>
    <col min="4" max="4" width="9.7109375" style="2" customWidth="1"/>
    <col min="5" max="5" width="6.7109375" style="12" customWidth="1"/>
    <col min="6" max="6" width="7.140625" style="12" customWidth="1"/>
    <col min="7" max="8" width="8.28515625" style="12" customWidth="1"/>
    <col min="9" max="9" width="6.5703125" style="12" customWidth="1"/>
    <col min="10" max="10" width="4.85546875" style="12" customWidth="1"/>
    <col min="11" max="11" width="9.28515625" style="30" customWidth="1"/>
    <col min="12" max="12" width="7.140625" style="5" customWidth="1"/>
    <col min="13" max="13" width="5.140625" style="5" customWidth="1"/>
    <col min="14" max="14" width="5.85546875" style="5" customWidth="1"/>
    <col min="15" max="15" width="4.85546875" style="5" customWidth="1"/>
    <col min="16" max="16" width="5" style="5" customWidth="1"/>
    <col min="17" max="17" width="6.7109375" style="31" customWidth="1"/>
    <col min="18" max="18" width="6" style="5" customWidth="1"/>
    <col min="19" max="19" width="5.5703125" style="5" customWidth="1"/>
    <col min="20" max="20" width="6.28515625" style="5" customWidth="1"/>
    <col min="21" max="21" width="5.5703125" style="5" customWidth="1"/>
    <col min="22" max="22" width="3.7109375" style="5" customWidth="1"/>
    <col min="23" max="23" width="5.42578125" style="31" customWidth="1"/>
    <col min="24" max="24" width="5.7109375" style="5" customWidth="1"/>
    <col min="25" max="25" width="5.5703125" style="5" customWidth="1"/>
    <col min="26" max="26" width="6.5703125" style="5" customWidth="1"/>
    <col min="27" max="27" width="6.140625" style="5" customWidth="1"/>
    <col min="28" max="28" width="3.7109375" style="5" customWidth="1"/>
    <col min="29" max="29" width="5.85546875" style="31" customWidth="1"/>
    <col min="30" max="31" width="3.7109375" style="5" customWidth="1"/>
    <col min="32" max="32" width="6" style="5" customWidth="1"/>
    <col min="33" max="34" width="3.7109375" style="5" customWidth="1"/>
    <col min="35" max="35" width="5.5703125" style="31" customWidth="1"/>
    <col min="36" max="36" width="17.5703125" style="13" customWidth="1"/>
    <col min="37" max="37" width="5.28515625" style="7" customWidth="1"/>
    <col min="38" max="38" width="12.85546875" style="13" customWidth="1"/>
    <col min="39" max="39" width="4.28515625" style="7" customWidth="1"/>
    <col min="40" max="129" width="9.140625" style="7"/>
    <col min="130" max="16384" width="9.140625" style="1"/>
  </cols>
  <sheetData>
    <row r="1" spans="1:130" s="38" customFormat="1" ht="15.75" x14ac:dyDescent="0.25">
      <c r="A1" s="242" t="s">
        <v>140</v>
      </c>
      <c r="B1" s="242"/>
      <c r="C1" s="242"/>
      <c r="D1" s="242"/>
      <c r="E1" s="242"/>
      <c r="F1" s="242"/>
      <c r="G1" s="242"/>
      <c r="H1" s="242"/>
      <c r="I1" s="242"/>
      <c r="J1" s="242"/>
      <c r="K1" s="242"/>
      <c r="L1" s="242"/>
      <c r="M1" s="242"/>
      <c r="N1" s="242"/>
      <c r="O1" s="242"/>
      <c r="P1" s="242"/>
      <c r="Q1" s="242"/>
      <c r="R1" s="242"/>
      <c r="S1" s="242"/>
      <c r="T1" s="242"/>
      <c r="U1" s="242"/>
      <c r="V1" s="242"/>
      <c r="W1" s="242"/>
      <c r="X1" s="242"/>
      <c r="Y1" s="242"/>
      <c r="Z1" s="242"/>
      <c r="AA1" s="242"/>
      <c r="AB1" s="242"/>
      <c r="AC1" s="242"/>
      <c r="AD1" s="242"/>
      <c r="AE1" s="242"/>
      <c r="AF1" s="242"/>
      <c r="AG1" s="242"/>
      <c r="AH1" s="242"/>
      <c r="AI1" s="242"/>
      <c r="AJ1" s="77"/>
      <c r="AL1" s="77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</row>
    <row r="2" spans="1:130" s="38" customFormat="1" ht="15" x14ac:dyDescent="0.25">
      <c r="A2" s="243" t="s">
        <v>29</v>
      </c>
      <c r="B2" s="243"/>
      <c r="C2" s="243"/>
      <c r="D2" s="243"/>
      <c r="E2" s="243"/>
      <c r="F2" s="243"/>
      <c r="G2" s="243"/>
      <c r="H2" s="243"/>
      <c r="I2" s="243"/>
      <c r="J2" s="243"/>
      <c r="K2" s="243"/>
      <c r="L2" s="243"/>
      <c r="M2" s="243"/>
      <c r="N2" s="243"/>
      <c r="O2" s="243"/>
      <c r="P2" s="243"/>
      <c r="Q2" s="243"/>
      <c r="R2" s="243"/>
      <c r="S2" s="243"/>
      <c r="T2" s="243"/>
      <c r="U2" s="243"/>
      <c r="V2" s="243"/>
      <c r="W2" s="243"/>
      <c r="X2" s="243"/>
      <c r="Y2" s="243"/>
      <c r="Z2" s="243"/>
      <c r="AA2" s="243"/>
      <c r="AB2" s="243"/>
      <c r="AC2" s="243"/>
      <c r="AD2" s="243"/>
      <c r="AE2" s="243"/>
      <c r="AF2" s="243"/>
      <c r="AG2" s="243"/>
      <c r="AH2" s="243"/>
      <c r="AI2" s="243"/>
      <c r="AJ2" s="77"/>
      <c r="AL2" s="77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</row>
    <row r="3" spans="1:130" s="33" customFormat="1" ht="18.75" x14ac:dyDescent="0.2">
      <c r="A3" s="43"/>
      <c r="B3" s="44"/>
      <c r="C3" s="72" t="s">
        <v>28</v>
      </c>
      <c r="D3" s="72"/>
      <c r="E3" s="72"/>
      <c r="F3" s="72"/>
      <c r="G3" s="72"/>
      <c r="H3" s="72"/>
      <c r="I3" s="72"/>
      <c r="J3" s="72"/>
      <c r="K3" s="244"/>
      <c r="L3" s="244"/>
      <c r="M3" s="244"/>
      <c r="N3" s="244"/>
      <c r="O3" s="244"/>
      <c r="P3" s="244"/>
      <c r="Q3" s="244"/>
      <c r="R3" s="244"/>
      <c r="S3" s="244"/>
      <c r="T3" s="244"/>
      <c r="U3" s="244"/>
      <c r="V3" s="244"/>
      <c r="W3" s="244"/>
      <c r="X3" s="244"/>
      <c r="Y3" s="244"/>
      <c r="Z3" s="244"/>
      <c r="AA3" s="244"/>
      <c r="AB3" s="244"/>
      <c r="AC3" s="244"/>
      <c r="AD3" s="244"/>
      <c r="AE3" s="99"/>
      <c r="AF3" s="99"/>
      <c r="AG3" s="72"/>
      <c r="AH3" s="72"/>
      <c r="AI3" s="72"/>
      <c r="AJ3" s="78"/>
      <c r="AK3" s="45"/>
      <c r="AL3" s="78"/>
      <c r="AM3" s="45"/>
      <c r="AN3" s="45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</row>
    <row r="4" spans="1:130" s="33" customFormat="1" ht="19.5" x14ac:dyDescent="0.2">
      <c r="A4" s="42"/>
      <c r="C4" s="42"/>
      <c r="D4" s="42"/>
      <c r="E4" s="42"/>
      <c r="F4" s="245"/>
      <c r="G4" s="245"/>
      <c r="H4" s="245"/>
      <c r="I4" s="245"/>
      <c r="J4" s="245"/>
      <c r="K4" s="246" t="s">
        <v>209</v>
      </c>
      <c r="L4" s="246"/>
      <c r="M4" s="246"/>
      <c r="N4" s="246"/>
      <c r="O4" s="246"/>
      <c r="P4" s="246"/>
      <c r="Q4" s="246"/>
      <c r="R4" s="246"/>
      <c r="S4" s="246"/>
      <c r="T4" s="246"/>
      <c r="U4" s="246"/>
      <c r="V4" s="246"/>
      <c r="W4" s="246"/>
      <c r="X4" s="246"/>
      <c r="Y4" s="246"/>
      <c r="Z4" s="246"/>
      <c r="AA4" s="246"/>
      <c r="AB4" s="246"/>
      <c r="AC4" s="246"/>
      <c r="AD4" s="246"/>
      <c r="AE4" s="246"/>
      <c r="AF4" s="246"/>
      <c r="AG4" s="246"/>
      <c r="AH4" s="246"/>
      <c r="AI4" s="246"/>
      <c r="AJ4" s="35"/>
      <c r="AL4" s="35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</row>
    <row r="5" spans="1:130" s="33" customFormat="1" ht="15.75" x14ac:dyDescent="0.25">
      <c r="A5" s="46" t="s">
        <v>97</v>
      </c>
      <c r="B5" s="47"/>
      <c r="C5" s="247" t="s">
        <v>132</v>
      </c>
      <c r="D5" s="248"/>
      <c r="E5" s="248"/>
      <c r="F5" s="248"/>
      <c r="G5" s="248"/>
      <c r="H5" s="104"/>
      <c r="I5" s="104"/>
      <c r="J5" s="260"/>
      <c r="K5" s="260"/>
      <c r="L5" s="260"/>
      <c r="M5" s="260"/>
      <c r="N5" s="260"/>
      <c r="O5" s="260"/>
      <c r="P5" s="260"/>
      <c r="Q5" s="260"/>
      <c r="R5" s="260"/>
      <c r="S5" s="260"/>
      <c r="T5" s="260"/>
      <c r="U5" s="260"/>
      <c r="V5" s="260"/>
      <c r="W5" s="34"/>
      <c r="X5" s="35"/>
      <c r="Y5" s="35"/>
      <c r="Z5" s="35"/>
      <c r="AA5" s="35"/>
      <c r="AB5" s="35"/>
      <c r="AC5" s="34"/>
      <c r="AD5" s="35"/>
      <c r="AE5" s="35"/>
      <c r="AF5" s="35"/>
      <c r="AG5" s="45"/>
      <c r="AH5" s="45"/>
      <c r="AI5" s="45"/>
      <c r="AJ5" s="78"/>
      <c r="AK5" s="45"/>
      <c r="AL5" s="78"/>
      <c r="AM5" s="45"/>
      <c r="AN5" s="4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</row>
    <row r="6" spans="1:130" s="33" customFormat="1" ht="15.75" x14ac:dyDescent="0.25">
      <c r="A6" s="46" t="s">
        <v>98</v>
      </c>
      <c r="B6" s="47"/>
      <c r="C6" s="105">
        <v>7</v>
      </c>
      <c r="E6" s="37"/>
      <c r="F6" s="37"/>
      <c r="G6" s="37"/>
      <c r="H6" s="37"/>
      <c r="I6" s="37"/>
      <c r="J6" s="35"/>
      <c r="K6" s="34"/>
      <c r="L6" s="35"/>
      <c r="M6" s="35"/>
      <c r="N6" s="35"/>
      <c r="O6" s="35"/>
      <c r="P6" s="35"/>
      <c r="Q6" s="34"/>
      <c r="R6" s="35"/>
      <c r="S6" s="35"/>
      <c r="T6" s="35"/>
      <c r="U6" s="35"/>
      <c r="V6" s="35"/>
      <c r="W6" s="34"/>
      <c r="X6" s="35"/>
      <c r="Y6" s="35"/>
      <c r="Z6" s="35"/>
      <c r="AA6" s="35"/>
      <c r="AB6" s="35"/>
      <c r="AC6" s="34"/>
      <c r="AD6" s="35"/>
      <c r="AE6" s="35"/>
      <c r="AF6" s="35"/>
      <c r="AG6" s="35"/>
      <c r="AH6" s="35"/>
      <c r="AJ6" s="34"/>
      <c r="AK6" s="35"/>
      <c r="AL6" s="35"/>
      <c r="AM6" s="35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</row>
    <row r="7" spans="1:130" s="33" customFormat="1" ht="15.75" x14ac:dyDescent="0.25">
      <c r="A7" s="46" t="s">
        <v>99</v>
      </c>
      <c r="B7" s="47"/>
      <c r="C7" s="105" t="s">
        <v>113</v>
      </c>
      <c r="D7" s="37"/>
      <c r="E7" s="37"/>
      <c r="F7" s="37"/>
      <c r="G7" s="37"/>
      <c r="H7" s="37"/>
      <c r="I7" s="37"/>
      <c r="J7" s="35"/>
      <c r="K7" s="34"/>
      <c r="L7" s="35"/>
      <c r="M7" s="35"/>
      <c r="N7" s="35"/>
      <c r="O7" s="35"/>
      <c r="P7" s="35"/>
      <c r="Q7" s="34"/>
      <c r="R7" s="35"/>
      <c r="S7" s="35"/>
      <c r="T7" s="35"/>
      <c r="U7" s="35"/>
      <c r="V7" s="35"/>
      <c r="W7" s="34"/>
      <c r="X7" s="35"/>
      <c r="Y7" s="35"/>
      <c r="Z7" s="35"/>
      <c r="AA7" s="35"/>
      <c r="AB7" s="35"/>
      <c r="AC7" s="34"/>
      <c r="AD7" s="35"/>
      <c r="AE7" s="35"/>
      <c r="AF7" s="35"/>
      <c r="AG7" s="45"/>
      <c r="AH7" s="45"/>
      <c r="AI7" s="45"/>
      <c r="AJ7" s="78"/>
      <c r="AK7" s="45"/>
      <c r="AL7" s="78"/>
      <c r="AM7" s="45"/>
      <c r="AN7" s="45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</row>
    <row r="8" spans="1:130" s="33" customFormat="1" ht="15.75" x14ac:dyDescent="0.25">
      <c r="A8" s="48" t="s">
        <v>96</v>
      </c>
      <c r="B8" s="47"/>
      <c r="C8" s="106" t="s">
        <v>159</v>
      </c>
      <c r="D8" s="133"/>
      <c r="E8" s="73"/>
      <c r="F8" s="73"/>
      <c r="G8" s="73"/>
      <c r="H8" s="73"/>
      <c r="I8" s="73"/>
      <c r="W8" s="34"/>
      <c r="X8" s="35"/>
      <c r="AC8" s="36"/>
      <c r="AI8" s="36"/>
      <c r="AJ8" s="35"/>
      <c r="AL8" s="35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</row>
    <row r="9" spans="1:130" s="33" customFormat="1" ht="15.75" x14ac:dyDescent="0.25">
      <c r="A9" s="49" t="s">
        <v>25</v>
      </c>
      <c r="B9" s="47"/>
      <c r="C9" s="249" t="s">
        <v>134</v>
      </c>
      <c r="D9" s="250"/>
      <c r="E9" s="250"/>
      <c r="F9" s="250"/>
      <c r="G9" s="250"/>
      <c r="H9" s="125"/>
      <c r="I9" s="125"/>
      <c r="J9" s="35"/>
      <c r="K9" s="34"/>
      <c r="L9" s="35"/>
      <c r="M9" s="35"/>
      <c r="N9" s="35"/>
      <c r="O9" s="35"/>
      <c r="P9" s="35"/>
      <c r="Q9" s="34"/>
      <c r="R9" s="35"/>
      <c r="S9" s="35"/>
      <c r="T9" s="35"/>
      <c r="U9" s="35"/>
      <c r="V9" s="35"/>
      <c r="W9" s="34"/>
      <c r="X9" s="35"/>
      <c r="AB9" s="35"/>
      <c r="AC9" s="36"/>
      <c r="AI9" s="36"/>
      <c r="AJ9" s="35"/>
      <c r="AL9" s="35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</row>
    <row r="10" spans="1:130" s="33" customFormat="1" ht="15.75" x14ac:dyDescent="0.25">
      <c r="A10" s="48" t="s">
        <v>26</v>
      </c>
      <c r="B10" s="47"/>
      <c r="C10" s="105" t="s">
        <v>126</v>
      </c>
      <c r="D10" s="37"/>
      <c r="E10" s="37"/>
      <c r="F10" s="37"/>
      <c r="G10" s="37"/>
      <c r="H10" s="37"/>
      <c r="I10" s="37"/>
      <c r="J10" s="35"/>
      <c r="K10" s="34"/>
      <c r="L10" s="35"/>
      <c r="M10" s="35"/>
      <c r="N10" s="35"/>
      <c r="O10" s="35"/>
      <c r="P10" s="35"/>
      <c r="Q10" s="34"/>
      <c r="R10" s="35"/>
      <c r="S10" s="35"/>
      <c r="T10" s="35"/>
      <c r="U10" s="35"/>
      <c r="V10" s="35"/>
      <c r="W10" s="34"/>
      <c r="X10" s="35"/>
      <c r="AB10" s="35"/>
      <c r="AC10" s="36"/>
      <c r="AI10" s="36"/>
      <c r="AJ10" s="35"/>
      <c r="AL10" s="35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</row>
    <row r="11" spans="1:130" s="33" customFormat="1" ht="16.5" thickBot="1" x14ac:dyDescent="0.3">
      <c r="A11" s="48" t="s">
        <v>27</v>
      </c>
      <c r="B11" s="50"/>
      <c r="C11" s="251" t="s">
        <v>190</v>
      </c>
      <c r="D11" s="252"/>
      <c r="E11" s="252"/>
      <c r="F11" s="252"/>
      <c r="G11" s="252"/>
      <c r="H11" s="126"/>
      <c r="I11" s="126"/>
      <c r="J11" s="35"/>
      <c r="K11" s="34"/>
      <c r="L11" s="35"/>
      <c r="M11" s="35"/>
      <c r="N11" s="35"/>
      <c r="O11" s="35"/>
      <c r="P11" s="35"/>
      <c r="Q11" s="34"/>
      <c r="R11" s="35"/>
      <c r="S11" s="35"/>
      <c r="T11" s="35"/>
      <c r="U11" s="35"/>
      <c r="V11" s="35"/>
      <c r="W11" s="34"/>
      <c r="X11" s="35"/>
      <c r="Y11" s="35"/>
      <c r="Z11" s="35"/>
      <c r="AA11" s="35"/>
      <c r="AB11" s="35"/>
      <c r="AC11" s="34"/>
      <c r="AD11" s="35"/>
      <c r="AE11" s="35"/>
      <c r="AF11" s="35"/>
      <c r="AG11" s="35"/>
      <c r="AH11" s="35"/>
      <c r="AI11" s="34"/>
      <c r="AJ11" s="35"/>
      <c r="AL11" s="35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</row>
    <row r="12" spans="1:130" s="3" customFormat="1" ht="15" customHeight="1" x14ac:dyDescent="0.2">
      <c r="A12" s="282" t="s">
        <v>0</v>
      </c>
      <c r="B12" s="253" t="s">
        <v>31</v>
      </c>
      <c r="C12" s="288" t="s">
        <v>1</v>
      </c>
      <c r="D12" s="288" t="s">
        <v>2</v>
      </c>
      <c r="E12" s="256" t="s">
        <v>3</v>
      </c>
      <c r="F12" s="257"/>
      <c r="G12" s="257"/>
      <c r="H12" s="257"/>
      <c r="I12" s="257"/>
      <c r="J12" s="257"/>
      <c r="K12" s="285" t="s">
        <v>10</v>
      </c>
      <c r="L12" s="233" t="s">
        <v>5</v>
      </c>
      <c r="M12" s="234"/>
      <c r="N12" s="234"/>
      <c r="O12" s="234"/>
      <c r="P12" s="234"/>
      <c r="Q12" s="234"/>
      <c r="R12" s="234"/>
      <c r="S12" s="234"/>
      <c r="T12" s="234"/>
      <c r="U12" s="234"/>
      <c r="V12" s="234"/>
      <c r="W12" s="235"/>
      <c r="X12" s="233" t="s">
        <v>6</v>
      </c>
      <c r="Y12" s="234"/>
      <c r="Z12" s="234"/>
      <c r="AA12" s="234"/>
      <c r="AB12" s="234"/>
      <c r="AC12" s="234"/>
      <c r="AD12" s="234"/>
      <c r="AE12" s="234"/>
      <c r="AF12" s="234"/>
      <c r="AG12" s="234"/>
      <c r="AH12" s="234"/>
      <c r="AI12" s="235"/>
      <c r="AJ12" s="266" t="s">
        <v>32</v>
      </c>
      <c r="AK12" s="263" t="s">
        <v>10</v>
      </c>
      <c r="AL12" s="292" t="s">
        <v>191</v>
      </c>
      <c r="AM12" s="293"/>
      <c r="AN12" s="9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</row>
    <row r="13" spans="1:130" s="3" customFormat="1" x14ac:dyDescent="0.2">
      <c r="A13" s="283"/>
      <c r="B13" s="254"/>
      <c r="C13" s="289"/>
      <c r="D13" s="289"/>
      <c r="E13" s="71" t="s">
        <v>24</v>
      </c>
      <c r="F13" s="192" t="s">
        <v>4</v>
      </c>
      <c r="G13" s="193"/>
      <c r="H13" s="193"/>
      <c r="I13" s="193"/>
      <c r="J13" s="193"/>
      <c r="K13" s="286"/>
      <c r="L13" s="194"/>
      <c r="M13" s="195"/>
      <c r="N13" s="195"/>
      <c r="O13" s="195"/>
      <c r="P13" s="195"/>
      <c r="Q13" s="195"/>
      <c r="R13" s="195"/>
      <c r="S13" s="195"/>
      <c r="T13" s="195"/>
      <c r="U13" s="195"/>
      <c r="V13" s="195"/>
      <c r="W13" s="236"/>
      <c r="X13" s="194"/>
      <c r="Y13" s="195"/>
      <c r="Z13" s="195"/>
      <c r="AA13" s="195"/>
      <c r="AB13" s="195"/>
      <c r="AC13" s="195"/>
      <c r="AD13" s="195"/>
      <c r="AE13" s="195"/>
      <c r="AF13" s="195"/>
      <c r="AG13" s="195"/>
      <c r="AH13" s="195"/>
      <c r="AI13" s="236"/>
      <c r="AJ13" s="267"/>
      <c r="AK13" s="264"/>
      <c r="AL13" s="294"/>
      <c r="AM13" s="295"/>
      <c r="AN13" s="9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</row>
    <row r="14" spans="1:130" s="3" customFormat="1" ht="15" x14ac:dyDescent="0.2">
      <c r="A14" s="283"/>
      <c r="B14" s="254"/>
      <c r="C14" s="289"/>
      <c r="D14" s="289"/>
      <c r="E14" s="279" t="s">
        <v>20</v>
      </c>
      <c r="F14" s="194"/>
      <c r="G14" s="195"/>
      <c r="H14" s="195"/>
      <c r="I14" s="195"/>
      <c r="J14" s="195"/>
      <c r="K14" s="286"/>
      <c r="L14" s="258" t="s">
        <v>7</v>
      </c>
      <c r="M14" s="216"/>
      <c r="N14" s="216"/>
      <c r="O14" s="216"/>
      <c r="P14" s="216"/>
      <c r="Q14" s="259"/>
      <c r="R14" s="258" t="s">
        <v>8</v>
      </c>
      <c r="S14" s="216"/>
      <c r="T14" s="216"/>
      <c r="U14" s="216"/>
      <c r="V14" s="216"/>
      <c r="W14" s="259"/>
      <c r="X14" s="258" t="s">
        <v>9</v>
      </c>
      <c r="Y14" s="216"/>
      <c r="Z14" s="216"/>
      <c r="AA14" s="216"/>
      <c r="AB14" s="216"/>
      <c r="AC14" s="259"/>
      <c r="AD14" s="258" t="s">
        <v>23</v>
      </c>
      <c r="AE14" s="216"/>
      <c r="AF14" s="216"/>
      <c r="AG14" s="216"/>
      <c r="AH14" s="216"/>
      <c r="AI14" s="259"/>
      <c r="AJ14" s="267"/>
      <c r="AK14" s="264"/>
      <c r="AL14" s="294"/>
      <c r="AM14" s="295"/>
      <c r="AN14" s="9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</row>
    <row r="15" spans="1:130" s="11" customFormat="1" x14ac:dyDescent="0.2">
      <c r="A15" s="283"/>
      <c r="B15" s="254"/>
      <c r="C15" s="289"/>
      <c r="D15" s="289"/>
      <c r="E15" s="280"/>
      <c r="F15" s="237" t="s">
        <v>19</v>
      </c>
      <c r="G15" s="238"/>
      <c r="H15" s="238"/>
      <c r="I15" s="238"/>
      <c r="J15" s="239"/>
      <c r="K15" s="286"/>
      <c r="L15" s="237" t="s">
        <v>19</v>
      </c>
      <c r="M15" s="238"/>
      <c r="N15" s="238"/>
      <c r="O15" s="238"/>
      <c r="P15" s="239"/>
      <c r="Q15" s="240" t="s">
        <v>10</v>
      </c>
      <c r="R15" s="237" t="s">
        <v>19</v>
      </c>
      <c r="S15" s="238"/>
      <c r="T15" s="238"/>
      <c r="U15" s="238"/>
      <c r="V15" s="239"/>
      <c r="W15" s="240" t="s">
        <v>10</v>
      </c>
      <c r="X15" s="237" t="s">
        <v>19</v>
      </c>
      <c r="Y15" s="238"/>
      <c r="Z15" s="238"/>
      <c r="AA15" s="238"/>
      <c r="AB15" s="239"/>
      <c r="AC15" s="240" t="s">
        <v>10</v>
      </c>
      <c r="AD15" s="237" t="s">
        <v>19</v>
      </c>
      <c r="AE15" s="238"/>
      <c r="AF15" s="238"/>
      <c r="AG15" s="238"/>
      <c r="AH15" s="239"/>
      <c r="AI15" s="240" t="s">
        <v>10</v>
      </c>
      <c r="AJ15" s="267"/>
      <c r="AK15" s="264"/>
      <c r="AL15" s="294"/>
      <c r="AM15" s="295"/>
      <c r="AN15" s="17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</row>
    <row r="16" spans="1:130" s="3" customFormat="1" ht="18.75" customHeight="1" x14ac:dyDescent="0.2">
      <c r="A16" s="284"/>
      <c r="B16" s="255"/>
      <c r="C16" s="290"/>
      <c r="D16" s="290"/>
      <c r="E16" s="281"/>
      <c r="F16" s="53" t="s">
        <v>11</v>
      </c>
      <c r="G16" s="53" t="s">
        <v>12</v>
      </c>
      <c r="H16" s="53" t="s">
        <v>152</v>
      </c>
      <c r="I16" s="53" t="s">
        <v>110</v>
      </c>
      <c r="J16" s="4" t="s">
        <v>114</v>
      </c>
      <c r="K16" s="287"/>
      <c r="L16" s="52" t="s">
        <v>11</v>
      </c>
      <c r="M16" s="51" t="s">
        <v>12</v>
      </c>
      <c r="N16" s="51" t="s">
        <v>152</v>
      </c>
      <c r="O16" s="51" t="s">
        <v>110</v>
      </c>
      <c r="P16" s="4" t="s">
        <v>114</v>
      </c>
      <c r="Q16" s="241"/>
      <c r="R16" s="51" t="s">
        <v>11</v>
      </c>
      <c r="S16" s="51" t="s">
        <v>12</v>
      </c>
      <c r="T16" s="51" t="s">
        <v>152</v>
      </c>
      <c r="U16" s="51" t="s">
        <v>110</v>
      </c>
      <c r="V16" s="4" t="s">
        <v>114</v>
      </c>
      <c r="W16" s="241"/>
      <c r="X16" s="51" t="s">
        <v>11</v>
      </c>
      <c r="Y16" s="51" t="s">
        <v>12</v>
      </c>
      <c r="Z16" s="51" t="s">
        <v>152</v>
      </c>
      <c r="AA16" s="51" t="s">
        <v>110</v>
      </c>
      <c r="AB16" s="4" t="s">
        <v>114</v>
      </c>
      <c r="AC16" s="241"/>
      <c r="AD16" s="51" t="s">
        <v>11</v>
      </c>
      <c r="AE16" s="51" t="s">
        <v>12</v>
      </c>
      <c r="AF16" s="51" t="s">
        <v>152</v>
      </c>
      <c r="AG16" s="51" t="s">
        <v>110</v>
      </c>
      <c r="AH16" s="4" t="s">
        <v>114</v>
      </c>
      <c r="AI16" s="241"/>
      <c r="AJ16" s="268"/>
      <c r="AK16" s="265"/>
      <c r="AL16" s="296"/>
      <c r="AM16" s="297"/>
      <c r="AN16" s="9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</row>
    <row r="17" spans="1:130" s="23" customFormat="1" ht="15.75" x14ac:dyDescent="0.2">
      <c r="A17" s="218"/>
      <c r="B17" s="219"/>
      <c r="C17" s="219"/>
      <c r="D17" s="219"/>
      <c r="E17" s="220"/>
      <c r="F17" s="220"/>
      <c r="G17" s="220"/>
      <c r="H17" s="220"/>
      <c r="I17" s="220"/>
      <c r="J17" s="220"/>
      <c r="K17" s="220"/>
      <c r="L17" s="219"/>
      <c r="M17" s="219"/>
      <c r="N17" s="219"/>
      <c r="O17" s="219"/>
      <c r="P17" s="219"/>
      <c r="Q17" s="219"/>
      <c r="R17" s="219"/>
      <c r="S17" s="219"/>
      <c r="T17" s="219"/>
      <c r="U17" s="219"/>
      <c r="V17" s="219"/>
      <c r="W17" s="219"/>
      <c r="X17" s="219"/>
      <c r="Y17" s="219"/>
      <c r="Z17" s="219"/>
      <c r="AA17" s="219"/>
      <c r="AB17" s="219"/>
      <c r="AC17" s="219"/>
      <c r="AD17" s="219"/>
      <c r="AE17" s="219"/>
      <c r="AF17" s="219"/>
      <c r="AG17" s="219"/>
      <c r="AH17" s="219"/>
      <c r="AI17" s="219"/>
      <c r="AJ17" s="80"/>
      <c r="AK17" s="81"/>
      <c r="AL17" s="80"/>
      <c r="AM17" s="81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</row>
    <row r="18" spans="1:130" s="6" customFormat="1" ht="15.75" x14ac:dyDescent="0.2">
      <c r="A18" s="224"/>
      <c r="B18" s="220"/>
      <c r="C18" s="220"/>
      <c r="D18" s="220"/>
      <c r="E18" s="220"/>
      <c r="F18" s="220"/>
      <c r="G18" s="220"/>
      <c r="H18" s="220"/>
      <c r="I18" s="220"/>
      <c r="J18" s="220"/>
      <c r="K18" s="220"/>
      <c r="L18" s="219"/>
      <c r="M18" s="219"/>
      <c r="N18" s="219"/>
      <c r="O18" s="219"/>
      <c r="P18" s="219"/>
      <c r="Q18" s="219"/>
      <c r="R18" s="219"/>
      <c r="S18" s="219"/>
      <c r="T18" s="219"/>
      <c r="U18" s="219"/>
      <c r="V18" s="219"/>
      <c r="W18" s="219"/>
      <c r="X18" s="219"/>
      <c r="Y18" s="219"/>
      <c r="Z18" s="219"/>
      <c r="AA18" s="219"/>
      <c r="AB18" s="219"/>
      <c r="AC18" s="219"/>
      <c r="AD18" s="219"/>
      <c r="AE18" s="219"/>
      <c r="AF18" s="219"/>
      <c r="AG18" s="219"/>
      <c r="AH18" s="219"/>
      <c r="AI18" s="219"/>
      <c r="AJ18" s="82"/>
      <c r="AK18" s="82"/>
      <c r="AL18" s="82"/>
      <c r="AM18" s="82"/>
      <c r="AN18" s="13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</row>
    <row r="19" spans="1:130" s="61" customFormat="1" ht="15.75" x14ac:dyDescent="0.2">
      <c r="A19" s="212" t="s">
        <v>168</v>
      </c>
      <c r="B19" s="213"/>
      <c r="C19" s="213"/>
      <c r="D19" s="213"/>
      <c r="E19" s="214"/>
      <c r="F19" s="214"/>
      <c r="G19" s="214"/>
      <c r="H19" s="214"/>
      <c r="I19" s="214"/>
      <c r="J19" s="214"/>
      <c r="K19" s="214"/>
      <c r="L19" s="213"/>
      <c r="M19" s="213"/>
      <c r="N19" s="213"/>
      <c r="O19" s="213"/>
      <c r="P19" s="213"/>
      <c r="Q19" s="213"/>
      <c r="R19" s="213"/>
      <c r="S19" s="213"/>
      <c r="T19" s="213"/>
      <c r="U19" s="213"/>
      <c r="V19" s="213"/>
      <c r="W19" s="213"/>
      <c r="X19" s="213"/>
      <c r="Y19" s="213"/>
      <c r="Z19" s="213"/>
      <c r="AA19" s="213"/>
      <c r="AB19" s="213"/>
      <c r="AC19" s="213"/>
      <c r="AD19" s="213"/>
      <c r="AE19" s="213"/>
      <c r="AF19" s="213"/>
      <c r="AG19" s="213"/>
      <c r="AH19" s="213"/>
      <c r="AI19" s="213"/>
      <c r="AJ19" s="82"/>
      <c r="AK19" s="82"/>
      <c r="AL19" s="82"/>
      <c r="AM19" s="82"/>
      <c r="AN19" s="60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</row>
    <row r="20" spans="1:130" s="6" customFormat="1" ht="15.75" x14ac:dyDescent="0.2">
      <c r="A20" s="76" t="s">
        <v>100</v>
      </c>
      <c r="B20" s="75" t="s">
        <v>146</v>
      </c>
      <c r="C20" s="8"/>
      <c r="D20" s="140" t="s">
        <v>108</v>
      </c>
      <c r="E20" s="144">
        <v>20</v>
      </c>
      <c r="F20" s="139">
        <v>10</v>
      </c>
      <c r="G20" s="139">
        <v>10</v>
      </c>
      <c r="H20" s="54"/>
      <c r="I20" s="54"/>
      <c r="J20" s="54"/>
      <c r="K20" s="123">
        <v>2</v>
      </c>
      <c r="L20" s="59"/>
      <c r="M20" s="54"/>
      <c r="N20" s="54"/>
      <c r="O20" s="54"/>
      <c r="P20" s="54"/>
      <c r="Q20" s="56"/>
      <c r="R20" s="54"/>
      <c r="S20" s="54"/>
      <c r="T20" s="54"/>
      <c r="U20" s="54"/>
      <c r="V20" s="54"/>
      <c r="W20" s="56"/>
      <c r="X20" s="139">
        <v>10</v>
      </c>
      <c r="Y20" s="139">
        <v>10</v>
      </c>
      <c r="Z20" s="54"/>
      <c r="AA20" s="54"/>
      <c r="AB20" s="54"/>
      <c r="AC20" s="56">
        <v>2</v>
      </c>
      <c r="AD20" s="54"/>
      <c r="AE20" s="54"/>
      <c r="AF20" s="54"/>
      <c r="AG20" s="54"/>
      <c r="AH20" s="54"/>
      <c r="AI20" s="56"/>
      <c r="AJ20" s="83" t="s">
        <v>127</v>
      </c>
      <c r="AK20" s="143">
        <v>2</v>
      </c>
      <c r="AL20" s="261" t="s">
        <v>195</v>
      </c>
      <c r="AM20" s="262"/>
      <c r="AN20" s="13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</row>
    <row r="21" spans="1:130" s="6" customFormat="1" ht="15.75" x14ac:dyDescent="0.2">
      <c r="A21" s="76" t="s">
        <v>101</v>
      </c>
      <c r="B21" s="162" t="s">
        <v>156</v>
      </c>
      <c r="C21" s="139" t="s">
        <v>107</v>
      </c>
      <c r="D21" s="55"/>
      <c r="E21" s="144">
        <v>40</v>
      </c>
      <c r="F21" s="139">
        <v>20</v>
      </c>
      <c r="G21" s="139">
        <v>15</v>
      </c>
      <c r="H21" s="139">
        <v>5</v>
      </c>
      <c r="I21" s="54"/>
      <c r="J21" s="54"/>
      <c r="K21" s="56">
        <v>4</v>
      </c>
      <c r="L21" s="160"/>
      <c r="M21" s="134"/>
      <c r="N21" s="134"/>
      <c r="O21" s="54"/>
      <c r="P21" s="54"/>
      <c r="Q21" s="56"/>
      <c r="R21" s="139">
        <v>20</v>
      </c>
      <c r="S21" s="139">
        <v>15</v>
      </c>
      <c r="T21" s="139">
        <v>5</v>
      </c>
      <c r="U21" s="54"/>
      <c r="V21" s="54"/>
      <c r="W21" s="56">
        <v>4</v>
      </c>
      <c r="X21" s="54"/>
      <c r="Y21" s="54"/>
      <c r="Z21" s="54"/>
      <c r="AA21" s="54"/>
      <c r="AB21" s="54"/>
      <c r="AC21" s="56"/>
      <c r="AD21" s="54"/>
      <c r="AE21" s="54"/>
      <c r="AF21" s="54"/>
      <c r="AG21" s="54"/>
      <c r="AH21" s="54"/>
      <c r="AI21" s="56"/>
      <c r="AJ21" s="109" t="s">
        <v>127</v>
      </c>
      <c r="AK21" s="143">
        <v>4</v>
      </c>
      <c r="AL21" s="261" t="s">
        <v>201</v>
      </c>
      <c r="AM21" s="262"/>
      <c r="AN21" s="13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</row>
    <row r="22" spans="1:130" s="6" customFormat="1" ht="15.75" x14ac:dyDescent="0.2">
      <c r="A22" s="76" t="s">
        <v>102</v>
      </c>
      <c r="B22" s="75" t="s">
        <v>157</v>
      </c>
      <c r="C22" s="139" t="s">
        <v>107</v>
      </c>
      <c r="D22" s="55"/>
      <c r="E22" s="144">
        <v>40</v>
      </c>
      <c r="F22" s="139">
        <v>20</v>
      </c>
      <c r="G22" s="139">
        <v>20</v>
      </c>
      <c r="H22" s="130"/>
      <c r="I22" s="54"/>
      <c r="J22" s="54"/>
      <c r="K22" s="56">
        <v>4</v>
      </c>
      <c r="L22" s="151">
        <v>10</v>
      </c>
      <c r="M22" s="139">
        <v>10</v>
      </c>
      <c r="N22" s="54"/>
      <c r="O22" s="54"/>
      <c r="P22" s="54"/>
      <c r="Q22" s="56">
        <v>2</v>
      </c>
      <c r="R22" s="139">
        <v>10</v>
      </c>
      <c r="S22" s="139">
        <v>10</v>
      </c>
      <c r="T22" s="139"/>
      <c r="U22" s="54"/>
      <c r="V22" s="54"/>
      <c r="W22" s="56">
        <v>2</v>
      </c>
      <c r="X22" s="54"/>
      <c r="Y22" s="54"/>
      <c r="Z22" s="54"/>
      <c r="AA22" s="54"/>
      <c r="AB22" s="54"/>
      <c r="AC22" s="56"/>
      <c r="AD22" s="54"/>
      <c r="AE22" s="54"/>
      <c r="AF22" s="54"/>
      <c r="AG22" s="54"/>
      <c r="AH22" s="54"/>
      <c r="AI22" s="56"/>
      <c r="AJ22" s="109" t="s">
        <v>127</v>
      </c>
      <c r="AK22" s="143">
        <v>4</v>
      </c>
      <c r="AL22" s="261" t="s">
        <v>201</v>
      </c>
      <c r="AM22" s="262"/>
      <c r="AN22" s="13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</row>
    <row r="23" spans="1:130" s="6" customFormat="1" ht="15.75" x14ac:dyDescent="0.2">
      <c r="A23" s="76" t="s">
        <v>103</v>
      </c>
      <c r="B23" s="75" t="s">
        <v>160</v>
      </c>
      <c r="C23" s="8"/>
      <c r="D23" s="140" t="s">
        <v>107</v>
      </c>
      <c r="E23" s="144">
        <v>30</v>
      </c>
      <c r="F23" s="139">
        <v>15</v>
      </c>
      <c r="G23" s="139">
        <v>10</v>
      </c>
      <c r="H23" s="139">
        <v>5</v>
      </c>
      <c r="I23" s="54"/>
      <c r="J23" s="54"/>
      <c r="K23" s="56">
        <v>3</v>
      </c>
      <c r="L23" s="59"/>
      <c r="M23" s="54"/>
      <c r="N23" s="54"/>
      <c r="O23" s="54"/>
      <c r="P23" s="54"/>
      <c r="Q23" s="56"/>
      <c r="R23" s="139">
        <v>15</v>
      </c>
      <c r="S23" s="139">
        <v>10</v>
      </c>
      <c r="T23" s="139">
        <v>5</v>
      </c>
      <c r="U23" s="54"/>
      <c r="V23" s="54"/>
      <c r="W23" s="56">
        <v>3</v>
      </c>
      <c r="X23" s="54"/>
      <c r="Y23" s="54"/>
      <c r="Z23" s="54"/>
      <c r="AA23" s="54"/>
      <c r="AB23" s="54"/>
      <c r="AC23" s="56"/>
      <c r="AD23" s="54"/>
      <c r="AE23" s="54"/>
      <c r="AF23" s="54"/>
      <c r="AG23" s="54"/>
      <c r="AH23" s="54"/>
      <c r="AI23" s="56"/>
      <c r="AJ23" s="109" t="s">
        <v>127</v>
      </c>
      <c r="AK23" s="143">
        <v>3</v>
      </c>
      <c r="AL23" s="261" t="s">
        <v>201</v>
      </c>
      <c r="AM23" s="262"/>
      <c r="AN23" s="1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</row>
    <row r="24" spans="1:130" s="6" customFormat="1" ht="15.75" x14ac:dyDescent="0.2">
      <c r="A24" s="76" t="s">
        <v>104</v>
      </c>
      <c r="B24" s="162" t="s">
        <v>109</v>
      </c>
      <c r="C24" s="139" t="s">
        <v>111</v>
      </c>
      <c r="D24" s="14"/>
      <c r="E24" s="144">
        <v>90</v>
      </c>
      <c r="F24" s="139"/>
      <c r="G24" s="139">
        <v>90</v>
      </c>
      <c r="H24" s="54"/>
      <c r="I24" s="54"/>
      <c r="J24" s="54"/>
      <c r="K24" s="123">
        <v>6</v>
      </c>
      <c r="L24" s="59"/>
      <c r="M24" s="54"/>
      <c r="N24" s="54"/>
      <c r="O24" s="54"/>
      <c r="P24" s="54"/>
      <c r="Q24" s="56"/>
      <c r="R24" s="54"/>
      <c r="S24" s="139">
        <v>30</v>
      </c>
      <c r="T24" s="54"/>
      <c r="U24" s="54"/>
      <c r="V24" s="54"/>
      <c r="W24" s="56">
        <v>2</v>
      </c>
      <c r="X24" s="54"/>
      <c r="Y24" s="139">
        <v>30</v>
      </c>
      <c r="Z24" s="54"/>
      <c r="AA24" s="54"/>
      <c r="AB24" s="54"/>
      <c r="AC24" s="56">
        <v>2</v>
      </c>
      <c r="AD24" s="54"/>
      <c r="AE24" s="139">
        <v>30</v>
      </c>
      <c r="AF24" s="54"/>
      <c r="AG24" s="54"/>
      <c r="AH24" s="54"/>
      <c r="AI24" s="56">
        <v>2</v>
      </c>
      <c r="AJ24" s="83" t="s">
        <v>127</v>
      </c>
      <c r="AK24" s="143">
        <v>6</v>
      </c>
      <c r="AL24" s="269" t="s">
        <v>192</v>
      </c>
      <c r="AM24" s="270"/>
      <c r="AN24" s="13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</row>
    <row r="25" spans="1:130" s="65" customFormat="1" ht="15.75" x14ac:dyDescent="0.2">
      <c r="A25" s="74"/>
      <c r="B25" s="218"/>
      <c r="C25" s="219"/>
      <c r="D25" s="219"/>
      <c r="E25" s="219"/>
      <c r="F25" s="220"/>
      <c r="G25" s="220"/>
      <c r="H25" s="220"/>
      <c r="I25" s="220"/>
      <c r="J25" s="220"/>
      <c r="K25" s="220"/>
      <c r="L25" s="220"/>
      <c r="M25" s="219"/>
      <c r="N25" s="219"/>
      <c r="O25" s="219"/>
      <c r="P25" s="219"/>
      <c r="Q25" s="219"/>
      <c r="R25" s="219"/>
      <c r="S25" s="219"/>
      <c r="T25" s="219"/>
      <c r="U25" s="219"/>
      <c r="V25" s="219"/>
      <c r="W25" s="219"/>
      <c r="X25" s="219"/>
      <c r="Y25" s="219"/>
      <c r="Z25" s="219"/>
      <c r="AA25" s="219"/>
      <c r="AB25" s="219"/>
      <c r="AC25" s="219"/>
      <c r="AD25" s="219"/>
      <c r="AE25" s="219"/>
      <c r="AF25" s="219"/>
      <c r="AG25" s="219"/>
      <c r="AH25" s="219"/>
      <c r="AI25" s="219"/>
      <c r="AJ25" s="221"/>
      <c r="AK25" s="85"/>
      <c r="AL25" s="298"/>
      <c r="AM25" s="299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</row>
    <row r="26" spans="1:130" s="61" customFormat="1" ht="15.75" x14ac:dyDescent="0.2">
      <c r="A26" s="271" t="s">
        <v>116</v>
      </c>
      <c r="B26" s="272"/>
      <c r="C26" s="64"/>
      <c r="D26" s="64"/>
      <c r="E26" s="145">
        <v>220</v>
      </c>
      <c r="F26" s="145">
        <v>65</v>
      </c>
      <c r="G26" s="145">
        <v>145</v>
      </c>
      <c r="H26" s="145">
        <v>10</v>
      </c>
      <c r="I26" s="64"/>
      <c r="J26" s="64"/>
      <c r="K26" s="145">
        <v>19</v>
      </c>
      <c r="L26" s="145">
        <f>SUM(L20:L25)</f>
        <v>10</v>
      </c>
      <c r="M26" s="145">
        <f>SUM(M20:M25)</f>
        <v>10</v>
      </c>
      <c r="N26" s="145"/>
      <c r="O26" s="64"/>
      <c r="P26" s="64"/>
      <c r="Q26" s="145">
        <v>2</v>
      </c>
      <c r="R26" s="145">
        <f>SUM(R20:R25)</f>
        <v>45</v>
      </c>
      <c r="S26" s="145">
        <f>SUM(S20:S25)</f>
        <v>65</v>
      </c>
      <c r="T26" s="145">
        <v>10</v>
      </c>
      <c r="U26" s="64"/>
      <c r="V26" s="64"/>
      <c r="W26" s="145">
        <f>SUM(W20:W25)</f>
        <v>11</v>
      </c>
      <c r="X26" s="145">
        <f>SUM(X20:X25)</f>
        <v>10</v>
      </c>
      <c r="Y26" s="145">
        <f>SUM(Y20:Y25)</f>
        <v>40</v>
      </c>
      <c r="Z26" s="64"/>
      <c r="AA26" s="64"/>
      <c r="AB26" s="64"/>
      <c r="AC26" s="145">
        <f>SUM(AC20:AC25)</f>
        <v>4</v>
      </c>
      <c r="AD26" s="64"/>
      <c r="AE26" s="145">
        <v>30</v>
      </c>
      <c r="AF26" s="64"/>
      <c r="AG26" s="64"/>
      <c r="AH26" s="64"/>
      <c r="AI26" s="145">
        <f>SUM(AI20:AI25)</f>
        <v>2</v>
      </c>
      <c r="AJ26" s="82"/>
      <c r="AK26" s="82"/>
      <c r="AL26" s="82"/>
      <c r="AM26" s="82"/>
      <c r="AN26" s="60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</row>
    <row r="27" spans="1:130" s="61" customFormat="1" ht="15.75" x14ac:dyDescent="0.2">
      <c r="A27" s="118"/>
      <c r="B27" s="107"/>
      <c r="C27" s="107"/>
      <c r="D27" s="107"/>
      <c r="E27" s="108"/>
      <c r="F27" s="108"/>
      <c r="G27" s="108"/>
      <c r="H27" s="108"/>
      <c r="I27" s="108"/>
      <c r="J27" s="108"/>
      <c r="K27" s="108"/>
      <c r="L27" s="107"/>
      <c r="M27" s="107"/>
      <c r="N27" s="107"/>
      <c r="O27" s="107"/>
      <c r="P27" s="107"/>
      <c r="Q27" s="107"/>
      <c r="R27" s="107"/>
      <c r="S27" s="107"/>
      <c r="T27" s="107"/>
      <c r="U27" s="107"/>
      <c r="V27" s="107"/>
      <c r="W27" s="107"/>
      <c r="X27" s="107"/>
      <c r="Y27" s="107"/>
      <c r="Z27" s="107"/>
      <c r="AA27" s="107"/>
      <c r="AB27" s="107"/>
      <c r="AC27" s="152"/>
      <c r="AD27" s="107"/>
      <c r="AE27" s="107"/>
      <c r="AF27" s="107"/>
      <c r="AG27" s="107"/>
      <c r="AH27" s="107"/>
      <c r="AI27" s="107"/>
      <c r="AJ27" s="82"/>
      <c r="AK27" s="82"/>
      <c r="AL27" s="82"/>
      <c r="AM27" s="82"/>
      <c r="AN27" s="60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</row>
    <row r="28" spans="1:130" s="61" customFormat="1" ht="15.75" x14ac:dyDescent="0.2">
      <c r="A28" s="230" t="s">
        <v>115</v>
      </c>
      <c r="B28" s="231"/>
      <c r="C28" s="231"/>
      <c r="D28" s="231"/>
      <c r="E28" s="214"/>
      <c r="F28" s="214"/>
      <c r="G28" s="214"/>
      <c r="H28" s="214"/>
      <c r="I28" s="214"/>
      <c r="J28" s="214"/>
      <c r="K28" s="214"/>
      <c r="L28" s="231"/>
      <c r="M28" s="231"/>
      <c r="N28" s="231"/>
      <c r="O28" s="231"/>
      <c r="P28" s="231"/>
      <c r="Q28" s="231"/>
      <c r="R28" s="231"/>
      <c r="S28" s="231"/>
      <c r="T28" s="231"/>
      <c r="U28" s="231"/>
      <c r="V28" s="231"/>
      <c r="W28" s="231"/>
      <c r="X28" s="231"/>
      <c r="Y28" s="231"/>
      <c r="Z28" s="231"/>
      <c r="AA28" s="231"/>
      <c r="AB28" s="231"/>
      <c r="AC28" s="231"/>
      <c r="AD28" s="231"/>
      <c r="AE28" s="231"/>
      <c r="AF28" s="231"/>
      <c r="AG28" s="231"/>
      <c r="AH28" s="231"/>
      <c r="AI28" s="231"/>
      <c r="AJ28" s="82"/>
      <c r="AK28" s="82"/>
      <c r="AL28" s="82"/>
      <c r="AM28" s="82"/>
      <c r="AN28" s="60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</row>
    <row r="29" spans="1:130" s="61" customFormat="1" ht="15.75" x14ac:dyDescent="0.2">
      <c r="A29" s="66" t="s">
        <v>100</v>
      </c>
      <c r="B29" s="161" t="s">
        <v>139</v>
      </c>
      <c r="C29" s="139" t="s">
        <v>112</v>
      </c>
      <c r="D29" s="14"/>
      <c r="E29" s="144">
        <v>40</v>
      </c>
      <c r="F29" s="139">
        <v>20</v>
      </c>
      <c r="G29" s="139">
        <v>20</v>
      </c>
      <c r="H29" s="139"/>
      <c r="I29" s="54"/>
      <c r="J29" s="54"/>
      <c r="K29" s="56">
        <v>3</v>
      </c>
      <c r="L29" s="151">
        <v>20</v>
      </c>
      <c r="M29" s="139">
        <v>20</v>
      </c>
      <c r="N29" s="54"/>
      <c r="O29" s="54"/>
      <c r="P29" s="54"/>
      <c r="Q29" s="56">
        <v>3</v>
      </c>
      <c r="R29" s="134"/>
      <c r="S29" s="134"/>
      <c r="T29" s="139"/>
      <c r="U29" s="54"/>
      <c r="V29" s="54"/>
      <c r="W29" s="56"/>
      <c r="X29" s="139"/>
      <c r="Y29" s="139"/>
      <c r="Z29" s="54"/>
      <c r="AA29" s="54"/>
      <c r="AB29" s="54"/>
      <c r="AC29" s="56"/>
      <c r="AD29" s="54"/>
      <c r="AE29" s="54"/>
      <c r="AF29" s="54"/>
      <c r="AG29" s="54"/>
      <c r="AH29" s="54"/>
      <c r="AI29" s="56"/>
      <c r="AJ29" s="109" t="s">
        <v>127</v>
      </c>
      <c r="AK29" s="143">
        <v>3</v>
      </c>
      <c r="AL29" s="261" t="s">
        <v>203</v>
      </c>
      <c r="AM29" s="262"/>
      <c r="AN29" s="60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</row>
    <row r="30" spans="1:130" s="61" customFormat="1" ht="15.75" x14ac:dyDescent="0.2">
      <c r="A30" s="66" t="s">
        <v>101</v>
      </c>
      <c r="B30" s="18" t="s">
        <v>123</v>
      </c>
      <c r="C30" s="139" t="s">
        <v>108</v>
      </c>
      <c r="D30" s="14"/>
      <c r="E30" s="144">
        <v>40</v>
      </c>
      <c r="F30" s="139">
        <v>20</v>
      </c>
      <c r="G30" s="139">
        <v>20</v>
      </c>
      <c r="H30" s="139"/>
      <c r="I30" s="54"/>
      <c r="J30" s="54"/>
      <c r="K30" s="56">
        <v>3</v>
      </c>
      <c r="L30" s="151"/>
      <c r="M30" s="139"/>
      <c r="N30" s="54"/>
      <c r="O30" s="54"/>
      <c r="P30" s="54"/>
      <c r="Q30" s="56"/>
      <c r="R30" s="139"/>
      <c r="S30" s="139"/>
      <c r="T30" s="139"/>
      <c r="U30" s="54"/>
      <c r="V30" s="54"/>
      <c r="W30" s="56"/>
      <c r="X30" s="139">
        <v>20</v>
      </c>
      <c r="Y30" s="139">
        <v>20</v>
      </c>
      <c r="Z30" s="54"/>
      <c r="AA30" s="54"/>
      <c r="AB30" s="54"/>
      <c r="AC30" s="56">
        <v>3</v>
      </c>
      <c r="AD30" s="54"/>
      <c r="AE30" s="54"/>
      <c r="AF30" s="54"/>
      <c r="AG30" s="54"/>
      <c r="AH30" s="54"/>
      <c r="AI30" s="56"/>
      <c r="AJ30" s="83" t="s">
        <v>127</v>
      </c>
      <c r="AK30" s="143">
        <v>3</v>
      </c>
      <c r="AL30" s="261" t="s">
        <v>201</v>
      </c>
      <c r="AM30" s="262"/>
      <c r="AN30" s="6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</row>
    <row r="31" spans="1:130" s="63" customFormat="1" ht="15.75" x14ac:dyDescent="0.25">
      <c r="A31" s="66" t="s">
        <v>102</v>
      </c>
      <c r="B31" s="161" t="s">
        <v>204</v>
      </c>
      <c r="C31" s="139" t="s">
        <v>112</v>
      </c>
      <c r="D31" s="14"/>
      <c r="E31" s="144">
        <v>35</v>
      </c>
      <c r="F31" s="139">
        <v>20</v>
      </c>
      <c r="G31" s="139">
        <v>15</v>
      </c>
      <c r="H31" s="139"/>
      <c r="I31" s="54"/>
      <c r="J31" s="54"/>
      <c r="K31" s="56">
        <v>3</v>
      </c>
      <c r="L31" s="153">
        <v>20</v>
      </c>
      <c r="M31" s="154">
        <v>15</v>
      </c>
      <c r="N31" s="54"/>
      <c r="O31" s="54"/>
      <c r="P31" s="54"/>
      <c r="Q31" s="56">
        <v>3</v>
      </c>
      <c r="R31" s="139"/>
      <c r="S31" s="139"/>
      <c r="T31" s="139"/>
      <c r="U31" s="54"/>
      <c r="V31" s="54"/>
      <c r="W31" s="56"/>
      <c r="X31" s="154"/>
      <c r="Y31" s="139"/>
      <c r="Z31" s="139"/>
      <c r="AA31" s="54"/>
      <c r="AB31" s="54"/>
      <c r="AC31" s="56"/>
      <c r="AD31" s="54"/>
      <c r="AE31" s="54"/>
      <c r="AF31" s="54"/>
      <c r="AG31" s="54"/>
      <c r="AH31" s="54"/>
      <c r="AI31" s="56"/>
      <c r="AJ31" s="83" t="s">
        <v>127</v>
      </c>
      <c r="AK31" s="143">
        <v>3</v>
      </c>
      <c r="AL31" s="261" t="s">
        <v>201</v>
      </c>
      <c r="AM31" s="262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</row>
    <row r="32" spans="1:130" s="61" customFormat="1" ht="18" x14ac:dyDescent="0.2">
      <c r="A32" s="142" t="s">
        <v>103</v>
      </c>
      <c r="B32" s="161" t="s">
        <v>181</v>
      </c>
      <c r="C32" s="8"/>
      <c r="D32" s="140" t="s">
        <v>112</v>
      </c>
      <c r="E32" s="144">
        <v>20</v>
      </c>
      <c r="F32" s="139">
        <v>10</v>
      </c>
      <c r="G32" s="139">
        <v>6</v>
      </c>
      <c r="H32" s="139">
        <v>4</v>
      </c>
      <c r="I32" s="54"/>
      <c r="J32" s="54"/>
      <c r="K32" s="56">
        <v>1</v>
      </c>
      <c r="L32" s="151">
        <v>10</v>
      </c>
      <c r="M32" s="139">
        <v>6</v>
      </c>
      <c r="N32" s="139">
        <v>4</v>
      </c>
      <c r="O32" s="54"/>
      <c r="P32" s="54"/>
      <c r="Q32" s="56">
        <v>1</v>
      </c>
      <c r="R32" s="134"/>
      <c r="S32" s="134"/>
      <c r="T32" s="134"/>
      <c r="U32" s="54"/>
      <c r="V32" s="54"/>
      <c r="W32" s="56"/>
      <c r="X32" s="139"/>
      <c r="Y32" s="139"/>
      <c r="Z32" s="139"/>
      <c r="AA32" s="54"/>
      <c r="AB32" s="54"/>
      <c r="AC32" s="56"/>
      <c r="AD32" s="54"/>
      <c r="AE32" s="54"/>
      <c r="AF32" s="54"/>
      <c r="AG32" s="54"/>
      <c r="AH32" s="54"/>
      <c r="AI32" s="56"/>
      <c r="AJ32" s="83" t="s">
        <v>127</v>
      </c>
      <c r="AK32" s="143">
        <v>1</v>
      </c>
      <c r="AL32" s="261" t="s">
        <v>201</v>
      </c>
      <c r="AM32" s="262"/>
      <c r="AN32" s="60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</row>
    <row r="33" spans="1:130" s="61" customFormat="1" ht="15.75" x14ac:dyDescent="0.2">
      <c r="A33" s="66" t="s">
        <v>104</v>
      </c>
      <c r="B33" s="141" t="s">
        <v>197</v>
      </c>
      <c r="C33" s="54"/>
      <c r="D33" s="139" t="s">
        <v>112</v>
      </c>
      <c r="E33" s="144">
        <v>35</v>
      </c>
      <c r="F33" s="139">
        <v>15</v>
      </c>
      <c r="G33" s="139">
        <v>12</v>
      </c>
      <c r="H33" s="139">
        <v>8</v>
      </c>
      <c r="I33" s="54"/>
      <c r="J33" s="54"/>
      <c r="K33" s="56">
        <v>3</v>
      </c>
      <c r="L33" s="139">
        <v>15</v>
      </c>
      <c r="M33" s="139">
        <v>12</v>
      </c>
      <c r="N33" s="139">
        <v>8</v>
      </c>
      <c r="O33" s="54"/>
      <c r="P33" s="54"/>
      <c r="Q33" s="56">
        <v>3</v>
      </c>
      <c r="R33" s="139"/>
      <c r="S33" s="139"/>
      <c r="T33" s="139"/>
      <c r="U33" s="54"/>
      <c r="V33" s="54"/>
      <c r="W33" s="56"/>
      <c r="X33" s="139"/>
      <c r="Y33" s="139"/>
      <c r="Z33" s="139"/>
      <c r="AA33" s="54"/>
      <c r="AB33" s="54"/>
      <c r="AC33" s="56"/>
      <c r="AD33" s="54"/>
      <c r="AE33" s="54"/>
      <c r="AF33" s="54"/>
      <c r="AG33" s="54"/>
      <c r="AH33" s="54"/>
      <c r="AI33" s="56"/>
      <c r="AJ33" s="83" t="s">
        <v>127</v>
      </c>
      <c r="AK33" s="143">
        <v>3</v>
      </c>
      <c r="AL33" s="261" t="s">
        <v>201</v>
      </c>
      <c r="AM33" s="262"/>
      <c r="AN33" s="60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</row>
    <row r="34" spans="1:130" s="61" customFormat="1" ht="15.75" x14ac:dyDescent="0.2">
      <c r="A34" s="66" t="s">
        <v>105</v>
      </c>
      <c r="B34" s="141" t="s">
        <v>171</v>
      </c>
      <c r="C34" s="54"/>
      <c r="D34" s="139" t="s">
        <v>112</v>
      </c>
      <c r="E34" s="144">
        <v>25</v>
      </c>
      <c r="F34" s="139">
        <v>10</v>
      </c>
      <c r="G34" s="139">
        <v>9</v>
      </c>
      <c r="H34" s="139">
        <v>6</v>
      </c>
      <c r="I34" s="54"/>
      <c r="J34" s="54"/>
      <c r="K34" s="56">
        <v>2</v>
      </c>
      <c r="L34" s="139">
        <v>10</v>
      </c>
      <c r="M34" s="139">
        <v>9</v>
      </c>
      <c r="N34" s="139">
        <v>6</v>
      </c>
      <c r="O34" s="54"/>
      <c r="P34" s="54"/>
      <c r="Q34" s="56">
        <v>2</v>
      </c>
      <c r="R34" s="139"/>
      <c r="S34" s="139"/>
      <c r="T34" s="139"/>
      <c r="U34" s="54"/>
      <c r="V34" s="54"/>
      <c r="W34" s="56"/>
      <c r="X34" s="139"/>
      <c r="Y34" s="139"/>
      <c r="Z34" s="139"/>
      <c r="AA34" s="54"/>
      <c r="AB34" s="54"/>
      <c r="AC34" s="56"/>
      <c r="AD34" s="54"/>
      <c r="AE34" s="54"/>
      <c r="AF34" s="54"/>
      <c r="AG34" s="54"/>
      <c r="AH34" s="54"/>
      <c r="AI34" s="56"/>
      <c r="AJ34" s="83" t="s">
        <v>127</v>
      </c>
      <c r="AK34" s="143">
        <v>2</v>
      </c>
      <c r="AL34" s="261" t="s">
        <v>201</v>
      </c>
      <c r="AM34" s="262"/>
      <c r="AN34" s="60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</row>
    <row r="35" spans="1:130" s="61" customFormat="1" ht="15.75" x14ac:dyDescent="0.2">
      <c r="A35" s="66" t="s">
        <v>106</v>
      </c>
      <c r="B35" s="141" t="s">
        <v>172</v>
      </c>
      <c r="C35" s="54"/>
      <c r="D35" s="139" t="s">
        <v>108</v>
      </c>
      <c r="E35" s="144">
        <v>20</v>
      </c>
      <c r="F35" s="139">
        <v>10</v>
      </c>
      <c r="G35" s="139">
        <v>6</v>
      </c>
      <c r="H35" s="139">
        <v>4</v>
      </c>
      <c r="I35" s="54"/>
      <c r="J35" s="54"/>
      <c r="K35" s="56">
        <v>1</v>
      </c>
      <c r="L35" s="139"/>
      <c r="M35" s="139"/>
      <c r="N35" s="139"/>
      <c r="O35" s="54"/>
      <c r="P35" s="54"/>
      <c r="Q35" s="56"/>
      <c r="R35" s="139"/>
      <c r="S35" s="139"/>
      <c r="T35" s="139"/>
      <c r="U35" s="54"/>
      <c r="V35" s="54"/>
      <c r="W35" s="56"/>
      <c r="X35" s="139">
        <v>10</v>
      </c>
      <c r="Y35" s="139">
        <v>6</v>
      </c>
      <c r="Z35" s="139">
        <v>4</v>
      </c>
      <c r="AA35" s="54"/>
      <c r="AB35" s="54"/>
      <c r="AC35" s="56">
        <v>1</v>
      </c>
      <c r="AD35" s="54"/>
      <c r="AE35" s="54"/>
      <c r="AF35" s="54"/>
      <c r="AG35" s="54"/>
      <c r="AH35" s="54"/>
      <c r="AI35" s="56"/>
      <c r="AJ35" s="83" t="s">
        <v>127</v>
      </c>
      <c r="AK35" s="143">
        <v>1</v>
      </c>
      <c r="AL35" s="261" t="s">
        <v>201</v>
      </c>
      <c r="AM35" s="262"/>
      <c r="AN35" s="60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</row>
    <row r="36" spans="1:130" s="61" customFormat="1" ht="15.75" x14ac:dyDescent="0.2">
      <c r="A36" s="66" t="s">
        <v>142</v>
      </c>
      <c r="B36" s="141" t="s">
        <v>174</v>
      </c>
      <c r="C36" s="54"/>
      <c r="D36" s="139" t="s">
        <v>108</v>
      </c>
      <c r="E36" s="144">
        <v>35</v>
      </c>
      <c r="F36" s="139">
        <v>15</v>
      </c>
      <c r="G36" s="139">
        <v>12</v>
      </c>
      <c r="H36" s="139">
        <v>8</v>
      </c>
      <c r="I36" s="54"/>
      <c r="J36" s="54"/>
      <c r="K36" s="56">
        <v>3</v>
      </c>
      <c r="L36" s="139"/>
      <c r="M36" s="139"/>
      <c r="N36" s="139"/>
      <c r="O36" s="54"/>
      <c r="P36" s="54"/>
      <c r="Q36" s="56"/>
      <c r="R36" s="139"/>
      <c r="S36" s="139"/>
      <c r="T36" s="139"/>
      <c r="U36" s="54"/>
      <c r="V36" s="54"/>
      <c r="W36" s="56"/>
      <c r="X36" s="139">
        <v>15</v>
      </c>
      <c r="Y36" s="139">
        <v>12</v>
      </c>
      <c r="Z36" s="139">
        <v>8</v>
      </c>
      <c r="AA36" s="54"/>
      <c r="AB36" s="54"/>
      <c r="AC36" s="56">
        <v>3</v>
      </c>
      <c r="AD36" s="54"/>
      <c r="AE36" s="54"/>
      <c r="AF36" s="54"/>
      <c r="AG36" s="54"/>
      <c r="AH36" s="54"/>
      <c r="AI36" s="56"/>
      <c r="AJ36" s="83" t="s">
        <v>127</v>
      </c>
      <c r="AK36" s="143">
        <v>3</v>
      </c>
      <c r="AL36" s="261" t="s">
        <v>201</v>
      </c>
      <c r="AM36" s="262"/>
      <c r="AN36" s="60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</row>
    <row r="37" spans="1:130" s="61" customFormat="1" ht="15.75" x14ac:dyDescent="0.2">
      <c r="A37" s="66" t="s">
        <v>143</v>
      </c>
      <c r="B37" s="164" t="s">
        <v>178</v>
      </c>
      <c r="C37" s="54"/>
      <c r="D37" s="139" t="s">
        <v>112</v>
      </c>
      <c r="E37" s="163">
        <v>35</v>
      </c>
      <c r="F37" s="139">
        <v>15</v>
      </c>
      <c r="G37" s="139">
        <v>10</v>
      </c>
      <c r="H37" s="139">
        <v>10</v>
      </c>
      <c r="I37" s="54"/>
      <c r="J37" s="54"/>
      <c r="K37" s="56">
        <v>3</v>
      </c>
      <c r="L37" s="139">
        <v>15</v>
      </c>
      <c r="M37" s="139">
        <v>10</v>
      </c>
      <c r="N37" s="139">
        <v>10</v>
      </c>
      <c r="O37" s="54"/>
      <c r="P37" s="54"/>
      <c r="Q37" s="56">
        <v>3</v>
      </c>
      <c r="R37" s="139"/>
      <c r="S37" s="139"/>
      <c r="T37" s="139"/>
      <c r="U37" s="54"/>
      <c r="V37" s="54"/>
      <c r="W37" s="56"/>
      <c r="X37" s="139"/>
      <c r="Y37" s="139"/>
      <c r="Z37" s="139"/>
      <c r="AA37" s="54"/>
      <c r="AB37" s="54"/>
      <c r="AC37" s="56"/>
      <c r="AD37" s="54"/>
      <c r="AE37" s="54"/>
      <c r="AF37" s="54"/>
      <c r="AG37" s="54"/>
      <c r="AH37" s="54"/>
      <c r="AI37" s="56"/>
      <c r="AJ37" s="83" t="s">
        <v>127</v>
      </c>
      <c r="AK37" s="143">
        <v>3</v>
      </c>
      <c r="AL37" s="261" t="s">
        <v>201</v>
      </c>
      <c r="AM37" s="262"/>
      <c r="AN37" s="60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</row>
    <row r="38" spans="1:130" s="61" customFormat="1" ht="15.75" x14ac:dyDescent="0.2">
      <c r="A38" s="66" t="s">
        <v>161</v>
      </c>
      <c r="B38" s="141" t="s">
        <v>176</v>
      </c>
      <c r="C38" s="54"/>
      <c r="D38" s="139" t="s">
        <v>107</v>
      </c>
      <c r="E38" s="144">
        <v>40</v>
      </c>
      <c r="F38" s="139">
        <v>15</v>
      </c>
      <c r="G38" s="139">
        <v>13</v>
      </c>
      <c r="H38" s="139">
        <v>12</v>
      </c>
      <c r="I38" s="54"/>
      <c r="J38" s="54"/>
      <c r="K38" s="56">
        <v>3</v>
      </c>
      <c r="L38" s="139"/>
      <c r="M38" s="139"/>
      <c r="N38" s="139"/>
      <c r="O38" s="54"/>
      <c r="P38" s="54"/>
      <c r="Q38" s="56"/>
      <c r="R38" s="139">
        <v>15</v>
      </c>
      <c r="S38" s="139">
        <v>13</v>
      </c>
      <c r="T38" s="139">
        <v>12</v>
      </c>
      <c r="U38" s="54"/>
      <c r="V38" s="54"/>
      <c r="W38" s="56">
        <v>3</v>
      </c>
      <c r="X38" s="139"/>
      <c r="Y38" s="139"/>
      <c r="Z38" s="139"/>
      <c r="AA38" s="54"/>
      <c r="AB38" s="54"/>
      <c r="AC38" s="56"/>
      <c r="AD38" s="54"/>
      <c r="AE38" s="54"/>
      <c r="AF38" s="54"/>
      <c r="AG38" s="54"/>
      <c r="AH38" s="54"/>
      <c r="AI38" s="56"/>
      <c r="AJ38" s="83" t="s">
        <v>127</v>
      </c>
      <c r="AK38" s="143">
        <v>3</v>
      </c>
      <c r="AL38" s="261" t="s">
        <v>201</v>
      </c>
      <c r="AM38" s="262"/>
      <c r="AN38" s="60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</row>
    <row r="39" spans="1:130" s="61" customFormat="1" ht="15.75" x14ac:dyDescent="0.2">
      <c r="A39" s="66" t="s">
        <v>162</v>
      </c>
      <c r="B39" s="141" t="s">
        <v>177</v>
      </c>
      <c r="C39" s="54"/>
      <c r="D39" s="139" t="s">
        <v>107</v>
      </c>
      <c r="E39" s="144">
        <v>25</v>
      </c>
      <c r="F39" s="139">
        <v>10</v>
      </c>
      <c r="G39" s="139">
        <v>9</v>
      </c>
      <c r="H39" s="139">
        <v>6</v>
      </c>
      <c r="I39" s="54"/>
      <c r="J39" s="54"/>
      <c r="K39" s="56">
        <v>2</v>
      </c>
      <c r="L39" s="139"/>
      <c r="M39" s="139"/>
      <c r="N39" s="139"/>
      <c r="O39" s="54"/>
      <c r="P39" s="54"/>
      <c r="Q39" s="56"/>
      <c r="R39" s="139">
        <v>10</v>
      </c>
      <c r="S39" s="139">
        <v>9</v>
      </c>
      <c r="T39" s="139">
        <v>6</v>
      </c>
      <c r="U39" s="54"/>
      <c r="V39" s="54"/>
      <c r="W39" s="56">
        <v>2</v>
      </c>
      <c r="X39" s="139"/>
      <c r="Y39" s="139"/>
      <c r="Z39" s="139"/>
      <c r="AA39" s="54"/>
      <c r="AB39" s="54"/>
      <c r="AC39" s="56"/>
      <c r="AD39" s="54"/>
      <c r="AE39" s="54"/>
      <c r="AF39" s="54"/>
      <c r="AG39" s="54"/>
      <c r="AH39" s="54"/>
      <c r="AI39" s="56"/>
      <c r="AJ39" s="83" t="s">
        <v>127</v>
      </c>
      <c r="AK39" s="143">
        <v>2</v>
      </c>
      <c r="AL39" s="261" t="s">
        <v>201</v>
      </c>
      <c r="AM39" s="262"/>
      <c r="AN39" s="60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</row>
    <row r="40" spans="1:130" s="61" customFormat="1" ht="17.25" customHeight="1" x14ac:dyDescent="0.2">
      <c r="A40" s="66" t="s">
        <v>163</v>
      </c>
      <c r="B40" s="141" t="s">
        <v>175</v>
      </c>
      <c r="C40" s="54"/>
      <c r="D40" s="139" t="s">
        <v>112</v>
      </c>
      <c r="E40" s="144">
        <v>35</v>
      </c>
      <c r="F40" s="139">
        <v>15</v>
      </c>
      <c r="G40" s="139">
        <v>10</v>
      </c>
      <c r="H40" s="139">
        <v>10</v>
      </c>
      <c r="I40" s="54"/>
      <c r="J40" s="54"/>
      <c r="K40" s="56">
        <v>3</v>
      </c>
      <c r="L40" s="139">
        <v>15</v>
      </c>
      <c r="M40" s="139">
        <v>10</v>
      </c>
      <c r="N40" s="139">
        <v>10</v>
      </c>
      <c r="O40" s="54"/>
      <c r="P40" s="54"/>
      <c r="Q40" s="56">
        <v>3</v>
      </c>
      <c r="R40" s="139"/>
      <c r="S40" s="139"/>
      <c r="T40" s="139"/>
      <c r="U40" s="54"/>
      <c r="V40" s="54"/>
      <c r="W40" s="56"/>
      <c r="X40" s="139"/>
      <c r="Y40" s="139"/>
      <c r="Z40" s="139"/>
      <c r="AA40" s="54"/>
      <c r="AB40" s="54"/>
      <c r="AC40" s="56"/>
      <c r="AD40" s="54"/>
      <c r="AE40" s="54"/>
      <c r="AF40" s="54"/>
      <c r="AG40" s="54"/>
      <c r="AH40" s="54"/>
      <c r="AI40" s="56"/>
      <c r="AJ40" s="83" t="s">
        <v>127</v>
      </c>
      <c r="AK40" s="143">
        <v>3</v>
      </c>
      <c r="AL40" s="261" t="s">
        <v>201</v>
      </c>
      <c r="AM40" s="262"/>
      <c r="AN40" s="6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</row>
    <row r="41" spans="1:130" s="61" customFormat="1" ht="15.75" x14ac:dyDescent="0.2">
      <c r="A41" s="66" t="s">
        <v>164</v>
      </c>
      <c r="B41" s="141" t="s">
        <v>179</v>
      </c>
      <c r="C41" s="54"/>
      <c r="D41" s="139" t="s">
        <v>108</v>
      </c>
      <c r="E41" s="144">
        <v>35</v>
      </c>
      <c r="F41" s="139">
        <v>15</v>
      </c>
      <c r="G41" s="139">
        <v>12</v>
      </c>
      <c r="H41" s="139">
        <v>8</v>
      </c>
      <c r="I41" s="54"/>
      <c r="J41" s="54"/>
      <c r="K41" s="56">
        <v>3</v>
      </c>
      <c r="L41" s="54"/>
      <c r="M41" s="139"/>
      <c r="N41" s="139"/>
      <c r="O41" s="54"/>
      <c r="P41" s="54"/>
      <c r="Q41" s="56"/>
      <c r="R41" s="139"/>
      <c r="S41" s="139"/>
      <c r="T41" s="139"/>
      <c r="U41" s="54"/>
      <c r="V41" s="54"/>
      <c r="W41" s="56"/>
      <c r="X41" s="139">
        <v>15</v>
      </c>
      <c r="Y41" s="139">
        <v>12</v>
      </c>
      <c r="Z41" s="139">
        <v>8</v>
      </c>
      <c r="AA41" s="54"/>
      <c r="AB41" s="54"/>
      <c r="AC41" s="56">
        <v>3</v>
      </c>
      <c r="AD41" s="54"/>
      <c r="AE41" s="54"/>
      <c r="AF41" s="54"/>
      <c r="AG41" s="54"/>
      <c r="AH41" s="54"/>
      <c r="AI41" s="56"/>
      <c r="AJ41" s="83" t="s">
        <v>127</v>
      </c>
      <c r="AK41" s="143">
        <v>3</v>
      </c>
      <c r="AL41" s="261" t="s">
        <v>201</v>
      </c>
      <c r="AM41" s="262"/>
      <c r="AN41" s="60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</row>
    <row r="42" spans="1:130" s="61" customFormat="1" ht="15.75" x14ac:dyDescent="0.2">
      <c r="A42" s="66" t="s">
        <v>165</v>
      </c>
      <c r="B42" s="141" t="s">
        <v>173</v>
      </c>
      <c r="C42" s="54"/>
      <c r="D42" s="139" t="s">
        <v>111</v>
      </c>
      <c r="E42" s="144">
        <v>35</v>
      </c>
      <c r="F42" s="139">
        <v>15</v>
      </c>
      <c r="G42" s="139">
        <v>12</v>
      </c>
      <c r="H42" s="139">
        <v>8</v>
      </c>
      <c r="I42" s="54"/>
      <c r="J42" s="54"/>
      <c r="K42" s="56">
        <v>3</v>
      </c>
      <c r="L42" s="54"/>
      <c r="M42" s="54"/>
      <c r="N42" s="54"/>
      <c r="O42" s="54"/>
      <c r="P42" s="54"/>
      <c r="Q42" s="56"/>
      <c r="R42" s="139"/>
      <c r="S42" s="139"/>
      <c r="T42" s="139"/>
      <c r="U42" s="54"/>
      <c r="V42" s="54"/>
      <c r="W42" s="56"/>
      <c r="X42" s="54"/>
      <c r="Y42" s="54"/>
      <c r="Z42" s="54"/>
      <c r="AA42" s="54"/>
      <c r="AB42" s="54"/>
      <c r="AC42" s="56"/>
      <c r="AD42" s="139">
        <v>15</v>
      </c>
      <c r="AE42" s="139">
        <v>12</v>
      </c>
      <c r="AF42" s="139">
        <v>8</v>
      </c>
      <c r="AG42" s="54"/>
      <c r="AH42" s="54"/>
      <c r="AI42" s="56">
        <v>3</v>
      </c>
      <c r="AJ42" s="83" t="s">
        <v>127</v>
      </c>
      <c r="AK42" s="143">
        <v>3</v>
      </c>
      <c r="AL42" s="261" t="s">
        <v>201</v>
      </c>
      <c r="AM42" s="262"/>
      <c r="AN42" s="60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</row>
    <row r="43" spans="1:130" s="61" customFormat="1" ht="15.75" x14ac:dyDescent="0.2">
      <c r="A43" s="66" t="s">
        <v>166</v>
      </c>
      <c r="B43" s="141" t="s">
        <v>180</v>
      </c>
      <c r="C43" s="54"/>
      <c r="D43" s="139" t="s">
        <v>107</v>
      </c>
      <c r="E43" s="144">
        <v>35</v>
      </c>
      <c r="F43" s="139">
        <v>15</v>
      </c>
      <c r="G43" s="139">
        <v>12</v>
      </c>
      <c r="H43" s="139">
        <v>8</v>
      </c>
      <c r="I43" s="54"/>
      <c r="J43" s="54"/>
      <c r="K43" s="56">
        <v>3</v>
      </c>
      <c r="L43" s="54"/>
      <c r="M43" s="54"/>
      <c r="N43" s="54"/>
      <c r="O43" s="54"/>
      <c r="P43" s="54"/>
      <c r="Q43" s="56"/>
      <c r="R43" s="139">
        <v>15</v>
      </c>
      <c r="S43" s="139">
        <v>12</v>
      </c>
      <c r="T43" s="139">
        <v>8</v>
      </c>
      <c r="U43" s="54"/>
      <c r="V43" s="54"/>
      <c r="W43" s="56">
        <v>3</v>
      </c>
      <c r="X43" s="54"/>
      <c r="Y43" s="54"/>
      <c r="Z43" s="54"/>
      <c r="AA43" s="54"/>
      <c r="AB43" s="54"/>
      <c r="AC43" s="56"/>
      <c r="AD43" s="139"/>
      <c r="AE43" s="139"/>
      <c r="AF43" s="139"/>
      <c r="AG43" s="54"/>
      <c r="AH43" s="54"/>
      <c r="AI43" s="56"/>
      <c r="AJ43" s="83" t="s">
        <v>127</v>
      </c>
      <c r="AK43" s="143">
        <v>3</v>
      </c>
      <c r="AL43" s="261" t="s">
        <v>201</v>
      </c>
      <c r="AM43" s="262"/>
      <c r="AN43" s="60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</row>
    <row r="44" spans="1:130" s="61" customFormat="1" ht="18" customHeight="1" x14ac:dyDescent="0.2">
      <c r="A44" s="66" t="s">
        <v>167</v>
      </c>
      <c r="B44" s="141" t="s">
        <v>206</v>
      </c>
      <c r="C44" s="54"/>
      <c r="D44" s="139" t="s">
        <v>111</v>
      </c>
      <c r="E44" s="144">
        <v>20</v>
      </c>
      <c r="F44" s="139">
        <v>10</v>
      </c>
      <c r="G44" s="139">
        <v>6</v>
      </c>
      <c r="H44" s="139">
        <v>4</v>
      </c>
      <c r="I44" s="54"/>
      <c r="J44" s="54"/>
      <c r="K44" s="56">
        <v>1</v>
      </c>
      <c r="L44" s="54"/>
      <c r="M44" s="54"/>
      <c r="N44" s="54"/>
      <c r="O44" s="54"/>
      <c r="P44" s="54"/>
      <c r="Q44" s="56"/>
      <c r="R44" s="54"/>
      <c r="S44" s="54"/>
      <c r="T44" s="54"/>
      <c r="U44" s="54"/>
      <c r="V44" s="54"/>
      <c r="W44" s="56"/>
      <c r="X44" s="54"/>
      <c r="Y44" s="54"/>
      <c r="Z44" s="130"/>
      <c r="AA44" s="54"/>
      <c r="AB44" s="54"/>
      <c r="AC44" s="56"/>
      <c r="AD44" s="139">
        <v>10</v>
      </c>
      <c r="AE44" s="139">
        <v>6</v>
      </c>
      <c r="AF44" s="139">
        <v>4</v>
      </c>
      <c r="AG44" s="54"/>
      <c r="AH44" s="54"/>
      <c r="AI44" s="56">
        <v>1</v>
      </c>
      <c r="AJ44" s="83" t="s">
        <v>127</v>
      </c>
      <c r="AK44" s="143">
        <v>1</v>
      </c>
      <c r="AL44" s="261" t="s">
        <v>201</v>
      </c>
      <c r="AM44" s="262"/>
      <c r="AN44" s="60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</row>
    <row r="45" spans="1:130" s="61" customFormat="1" ht="15.75" x14ac:dyDescent="0.2">
      <c r="A45" s="21"/>
      <c r="B45" s="224"/>
      <c r="C45" s="220"/>
      <c r="D45" s="220"/>
      <c r="E45" s="220"/>
      <c r="F45" s="220"/>
      <c r="G45" s="220"/>
      <c r="H45" s="220"/>
      <c r="I45" s="220"/>
      <c r="J45" s="220"/>
      <c r="K45" s="220"/>
      <c r="L45" s="220"/>
      <c r="M45" s="220"/>
      <c r="N45" s="220"/>
      <c r="O45" s="220"/>
      <c r="P45" s="220"/>
      <c r="Q45" s="220"/>
      <c r="R45" s="220"/>
      <c r="S45" s="220"/>
      <c r="T45" s="220"/>
      <c r="U45" s="220"/>
      <c r="V45" s="220"/>
      <c r="W45" s="220"/>
      <c r="X45" s="220"/>
      <c r="Y45" s="220"/>
      <c r="Z45" s="220"/>
      <c r="AA45" s="220"/>
      <c r="AB45" s="220"/>
      <c r="AC45" s="220"/>
      <c r="AD45" s="220"/>
      <c r="AE45" s="220"/>
      <c r="AF45" s="220"/>
      <c r="AG45" s="220"/>
      <c r="AH45" s="220"/>
      <c r="AI45" s="220"/>
      <c r="AJ45" s="291"/>
      <c r="AK45" s="82"/>
      <c r="AL45" s="82"/>
      <c r="AM45" s="82"/>
      <c r="AN45" s="60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</row>
    <row r="46" spans="1:130" s="15" customFormat="1" ht="15.75" x14ac:dyDescent="0.25">
      <c r="A46" s="222" t="s">
        <v>117</v>
      </c>
      <c r="B46" s="223"/>
      <c r="C46" s="64"/>
      <c r="D46" s="64"/>
      <c r="E46" s="145">
        <v>510</v>
      </c>
      <c r="F46" s="145">
        <v>230</v>
      </c>
      <c r="G46" s="145">
        <v>184</v>
      </c>
      <c r="H46" s="145">
        <v>96</v>
      </c>
      <c r="I46" s="64"/>
      <c r="J46" s="64"/>
      <c r="K46" s="145">
        <v>40</v>
      </c>
      <c r="L46" s="145">
        <v>105</v>
      </c>
      <c r="M46" s="145">
        <v>82</v>
      </c>
      <c r="N46" s="145">
        <v>38</v>
      </c>
      <c r="O46" s="64"/>
      <c r="P46" s="64"/>
      <c r="Q46" s="145">
        <v>18</v>
      </c>
      <c r="R46" s="145">
        <v>40</v>
      </c>
      <c r="S46" s="145">
        <v>34</v>
      </c>
      <c r="T46" s="145">
        <v>26</v>
      </c>
      <c r="U46" s="64"/>
      <c r="V46" s="64"/>
      <c r="W46" s="145">
        <v>8</v>
      </c>
      <c r="X46" s="145">
        <v>60</v>
      </c>
      <c r="Y46" s="145">
        <v>50</v>
      </c>
      <c r="Z46" s="145">
        <v>20</v>
      </c>
      <c r="AA46" s="64"/>
      <c r="AB46" s="64"/>
      <c r="AC46" s="145">
        <v>10</v>
      </c>
      <c r="AD46" s="145">
        <v>25</v>
      </c>
      <c r="AE46" s="145">
        <v>18</v>
      </c>
      <c r="AF46" s="145">
        <v>12</v>
      </c>
      <c r="AG46" s="64"/>
      <c r="AH46" s="64"/>
      <c r="AI46" s="145">
        <v>4</v>
      </c>
      <c r="AJ46" s="82"/>
      <c r="AK46" s="82"/>
      <c r="AL46" s="82"/>
      <c r="AM46" s="82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</row>
    <row r="47" spans="1:130" s="63" customFormat="1" ht="15.75" x14ac:dyDescent="0.25">
      <c r="A47" s="276"/>
      <c r="B47" s="277"/>
      <c r="C47" s="277"/>
      <c r="D47" s="277"/>
      <c r="E47" s="277"/>
      <c r="F47" s="277"/>
      <c r="G47" s="277"/>
      <c r="H47" s="277"/>
      <c r="I47" s="277"/>
      <c r="J47" s="277"/>
      <c r="K47" s="277"/>
      <c r="L47" s="278"/>
      <c r="M47" s="278"/>
      <c r="N47" s="278"/>
      <c r="O47" s="278"/>
      <c r="P47" s="278"/>
      <c r="Q47" s="278"/>
      <c r="R47" s="278"/>
      <c r="S47" s="278"/>
      <c r="T47" s="278"/>
      <c r="U47" s="278"/>
      <c r="V47" s="278"/>
      <c r="W47" s="278"/>
      <c r="X47" s="278"/>
      <c r="Y47" s="278"/>
      <c r="Z47" s="278"/>
      <c r="AA47" s="278"/>
      <c r="AB47" s="278"/>
      <c r="AC47" s="278"/>
      <c r="AD47" s="278"/>
      <c r="AE47" s="278"/>
      <c r="AF47" s="278"/>
      <c r="AG47" s="278"/>
      <c r="AH47" s="278"/>
      <c r="AI47" s="278"/>
      <c r="AJ47" s="82"/>
      <c r="AK47" s="82"/>
      <c r="AL47" s="82"/>
      <c r="AM47" s="82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</row>
    <row r="48" spans="1:130" s="58" customFormat="1" ht="15.75" x14ac:dyDescent="0.2">
      <c r="A48" s="230" t="s">
        <v>154</v>
      </c>
      <c r="B48" s="231"/>
      <c r="C48" s="231"/>
      <c r="D48" s="231"/>
      <c r="E48" s="232"/>
      <c r="F48" s="232"/>
      <c r="G48" s="232"/>
      <c r="H48" s="232"/>
      <c r="I48" s="232"/>
      <c r="J48" s="232"/>
      <c r="K48" s="232"/>
      <c r="L48" s="231"/>
      <c r="M48" s="231"/>
      <c r="N48" s="231"/>
      <c r="O48" s="231"/>
      <c r="P48" s="231"/>
      <c r="Q48" s="231"/>
      <c r="R48" s="231"/>
      <c r="S48" s="231"/>
      <c r="T48" s="231"/>
      <c r="U48" s="231"/>
      <c r="V48" s="231"/>
      <c r="W48" s="231"/>
      <c r="X48" s="231"/>
      <c r="Y48" s="231"/>
      <c r="Z48" s="231"/>
      <c r="AA48" s="231"/>
      <c r="AB48" s="231"/>
      <c r="AC48" s="231"/>
      <c r="AD48" s="231"/>
      <c r="AE48" s="231"/>
      <c r="AF48" s="231"/>
      <c r="AG48" s="231"/>
      <c r="AH48" s="231"/>
      <c r="AI48" s="231"/>
      <c r="AJ48" s="82"/>
      <c r="AK48" s="82"/>
      <c r="AL48" s="82"/>
      <c r="AM48" s="82"/>
      <c r="AN48" s="57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</row>
    <row r="49" spans="1:130" s="63" customFormat="1" ht="15.75" x14ac:dyDescent="0.25">
      <c r="A49" s="66" t="s">
        <v>100</v>
      </c>
      <c r="B49" s="18" t="s">
        <v>148</v>
      </c>
      <c r="C49" s="54"/>
      <c r="D49" s="140" t="s">
        <v>107</v>
      </c>
      <c r="E49" s="144">
        <v>30</v>
      </c>
      <c r="F49" s="139">
        <v>15</v>
      </c>
      <c r="G49" s="139">
        <v>15</v>
      </c>
      <c r="H49" s="54"/>
      <c r="I49" s="54"/>
      <c r="J49" s="54"/>
      <c r="K49" s="123">
        <v>3</v>
      </c>
      <c r="L49" s="151"/>
      <c r="M49" s="134"/>
      <c r="N49" s="54"/>
      <c r="O49" s="54"/>
      <c r="P49" s="54"/>
      <c r="Q49" s="56"/>
      <c r="R49" s="139">
        <v>15</v>
      </c>
      <c r="S49" s="139">
        <v>15</v>
      </c>
      <c r="T49" s="54"/>
      <c r="U49" s="54"/>
      <c r="V49" s="54"/>
      <c r="W49" s="56">
        <v>3</v>
      </c>
      <c r="X49" s="54"/>
      <c r="Y49" s="54"/>
      <c r="Z49" s="54"/>
      <c r="AA49" s="54"/>
      <c r="AB49" s="54"/>
      <c r="AC49" s="56"/>
      <c r="AD49" s="54"/>
      <c r="AE49" s="54"/>
      <c r="AF49" s="54"/>
      <c r="AG49" s="54"/>
      <c r="AH49" s="54"/>
      <c r="AI49" s="56"/>
      <c r="AJ49" s="83" t="s">
        <v>127</v>
      </c>
      <c r="AK49" s="143">
        <v>3</v>
      </c>
      <c r="AL49" s="261" t="s">
        <v>202</v>
      </c>
      <c r="AM49" s="262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</row>
    <row r="50" spans="1:130" s="58" customFormat="1" ht="15.75" x14ac:dyDescent="0.2">
      <c r="A50" s="76" t="s">
        <v>101</v>
      </c>
      <c r="B50" s="75" t="s">
        <v>124</v>
      </c>
      <c r="C50" s="54"/>
      <c r="D50" s="140" t="s">
        <v>112</v>
      </c>
      <c r="E50" s="144">
        <v>25</v>
      </c>
      <c r="F50" s="139">
        <v>10</v>
      </c>
      <c r="G50" s="139">
        <v>15</v>
      </c>
      <c r="H50" s="54"/>
      <c r="I50" s="54"/>
      <c r="J50" s="54"/>
      <c r="K50" s="56">
        <v>2</v>
      </c>
      <c r="L50" s="151">
        <v>10</v>
      </c>
      <c r="M50" s="139">
        <v>15</v>
      </c>
      <c r="N50" s="54"/>
      <c r="O50" s="54"/>
      <c r="P50" s="54"/>
      <c r="Q50" s="56">
        <v>2</v>
      </c>
      <c r="R50" s="54"/>
      <c r="S50" s="54"/>
      <c r="T50" s="54"/>
      <c r="U50" s="54"/>
      <c r="V50" s="54"/>
      <c r="W50" s="56"/>
      <c r="X50" s="54"/>
      <c r="Y50" s="54"/>
      <c r="Z50" s="54"/>
      <c r="AA50" s="54"/>
      <c r="AB50" s="54"/>
      <c r="AC50" s="56"/>
      <c r="AD50" s="54"/>
      <c r="AE50" s="54"/>
      <c r="AF50" s="54"/>
      <c r="AG50" s="54"/>
      <c r="AH50" s="54"/>
      <c r="AI50" s="56"/>
      <c r="AJ50" s="83" t="s">
        <v>127</v>
      </c>
      <c r="AK50" s="143">
        <v>2</v>
      </c>
      <c r="AL50" s="269" t="s">
        <v>193</v>
      </c>
      <c r="AM50" s="270"/>
      <c r="AN50" s="57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</row>
    <row r="51" spans="1:130" s="67" customFormat="1" ht="15.75" x14ac:dyDescent="0.2">
      <c r="A51" s="76" t="s">
        <v>102</v>
      </c>
      <c r="B51" s="162" t="s">
        <v>125</v>
      </c>
      <c r="C51" s="54"/>
      <c r="D51" s="140" t="s">
        <v>112</v>
      </c>
      <c r="E51" s="144">
        <v>25</v>
      </c>
      <c r="F51" s="139">
        <v>15</v>
      </c>
      <c r="G51" s="139">
        <v>10</v>
      </c>
      <c r="H51" s="54"/>
      <c r="I51" s="54"/>
      <c r="J51" s="54"/>
      <c r="K51" s="123">
        <v>2</v>
      </c>
      <c r="L51" s="151">
        <v>15</v>
      </c>
      <c r="M51" s="139">
        <v>10</v>
      </c>
      <c r="N51" s="54"/>
      <c r="O51" s="54"/>
      <c r="P51" s="54"/>
      <c r="Q51" s="56">
        <v>2</v>
      </c>
      <c r="R51" s="54"/>
      <c r="S51" s="54"/>
      <c r="T51" s="54"/>
      <c r="U51" s="54"/>
      <c r="V51" s="54"/>
      <c r="W51" s="56"/>
      <c r="X51" s="54"/>
      <c r="Y51" s="54"/>
      <c r="Z51" s="54"/>
      <c r="AA51" s="54"/>
      <c r="AB51" s="54"/>
      <c r="AC51" s="56"/>
      <c r="AD51" s="54"/>
      <c r="AE51" s="54"/>
      <c r="AF51" s="54"/>
      <c r="AG51" s="54"/>
      <c r="AH51" s="54"/>
      <c r="AI51" s="56"/>
      <c r="AJ51" s="83" t="s">
        <v>127</v>
      </c>
      <c r="AK51" s="143">
        <v>2</v>
      </c>
      <c r="AL51" s="269" t="s">
        <v>194</v>
      </c>
      <c r="AM51" s="270"/>
      <c r="AN51" s="57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</row>
    <row r="52" spans="1:130" s="62" customFormat="1" ht="15.75" x14ac:dyDescent="0.2">
      <c r="A52" s="76" t="s">
        <v>103</v>
      </c>
      <c r="B52" s="75" t="s">
        <v>149</v>
      </c>
      <c r="C52" s="139" t="s">
        <v>108</v>
      </c>
      <c r="D52" s="55"/>
      <c r="E52" s="144">
        <v>25</v>
      </c>
      <c r="F52" s="139">
        <v>15</v>
      </c>
      <c r="G52" s="139">
        <v>10</v>
      </c>
      <c r="H52" s="54"/>
      <c r="I52" s="54"/>
      <c r="J52" s="54"/>
      <c r="K52" s="56">
        <v>2</v>
      </c>
      <c r="L52" s="151"/>
      <c r="M52" s="54"/>
      <c r="N52" s="54"/>
      <c r="O52" s="54"/>
      <c r="P52" s="54"/>
      <c r="Q52" s="56"/>
      <c r="R52" s="54"/>
      <c r="S52" s="54"/>
      <c r="T52" s="54"/>
      <c r="U52" s="54"/>
      <c r="V52" s="54"/>
      <c r="W52" s="56"/>
      <c r="X52" s="139">
        <v>15</v>
      </c>
      <c r="Y52" s="139">
        <v>10</v>
      </c>
      <c r="Z52" s="54"/>
      <c r="AA52" s="54"/>
      <c r="AB52" s="54"/>
      <c r="AC52" s="56">
        <v>2</v>
      </c>
      <c r="AD52" s="54"/>
      <c r="AE52" s="54"/>
      <c r="AF52" s="54"/>
      <c r="AG52" s="54"/>
      <c r="AH52" s="54"/>
      <c r="AI52" s="56"/>
      <c r="AJ52" s="83" t="s">
        <v>127</v>
      </c>
      <c r="AK52" s="143">
        <v>2</v>
      </c>
      <c r="AL52" s="261" t="s">
        <v>202</v>
      </c>
      <c r="AM52" s="26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</row>
    <row r="53" spans="1:130" s="63" customFormat="1" ht="15.75" x14ac:dyDescent="0.25">
      <c r="A53" s="76" t="s">
        <v>104</v>
      </c>
      <c r="B53" s="162" t="s">
        <v>150</v>
      </c>
      <c r="C53" s="139" t="s">
        <v>112</v>
      </c>
      <c r="D53" s="135"/>
      <c r="E53" s="144">
        <v>25</v>
      </c>
      <c r="F53" s="139">
        <v>15</v>
      </c>
      <c r="G53" s="139">
        <v>10</v>
      </c>
      <c r="H53" s="54"/>
      <c r="I53" s="54"/>
      <c r="J53" s="54"/>
      <c r="K53" s="123">
        <v>2</v>
      </c>
      <c r="L53" s="151">
        <v>15</v>
      </c>
      <c r="M53" s="139">
        <v>10</v>
      </c>
      <c r="N53" s="54"/>
      <c r="O53" s="54"/>
      <c r="P53" s="54"/>
      <c r="Q53" s="56">
        <v>2</v>
      </c>
      <c r="R53" s="54"/>
      <c r="S53" s="54"/>
      <c r="T53" s="54"/>
      <c r="U53" s="54"/>
      <c r="V53" s="54"/>
      <c r="W53" s="56"/>
      <c r="X53" s="54"/>
      <c r="Y53" s="54"/>
      <c r="Z53" s="54"/>
      <c r="AA53" s="54"/>
      <c r="AB53" s="54"/>
      <c r="AC53" s="56"/>
      <c r="AD53" s="54"/>
      <c r="AE53" s="54"/>
      <c r="AF53" s="54"/>
      <c r="AG53" s="54"/>
      <c r="AH53" s="54"/>
      <c r="AI53" s="56"/>
      <c r="AJ53" s="83" t="s">
        <v>127</v>
      </c>
      <c r="AK53" s="143">
        <v>2</v>
      </c>
      <c r="AL53" s="261" t="s">
        <v>201</v>
      </c>
      <c r="AM53" s="262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</row>
    <row r="54" spans="1:130" s="65" customFormat="1" ht="15.75" x14ac:dyDescent="0.2">
      <c r="A54" s="76" t="s">
        <v>105</v>
      </c>
      <c r="B54" s="75" t="s">
        <v>141</v>
      </c>
      <c r="C54" s="54"/>
      <c r="D54" s="140" t="s">
        <v>111</v>
      </c>
      <c r="E54" s="144">
        <v>40</v>
      </c>
      <c r="F54" s="139"/>
      <c r="G54" s="139"/>
      <c r="H54" s="54"/>
      <c r="I54" s="54"/>
      <c r="J54" s="139">
        <v>40</v>
      </c>
      <c r="K54" s="56">
        <v>4</v>
      </c>
      <c r="L54" s="151"/>
      <c r="M54" s="54"/>
      <c r="N54" s="54"/>
      <c r="O54" s="54"/>
      <c r="P54" s="54"/>
      <c r="Q54" s="56"/>
      <c r="R54" s="54"/>
      <c r="S54" s="54"/>
      <c r="T54" s="54"/>
      <c r="U54" s="54"/>
      <c r="V54" s="54"/>
      <c r="W54" s="56"/>
      <c r="X54" s="54"/>
      <c r="Y54" s="54"/>
      <c r="Z54" s="54"/>
      <c r="AA54" s="54"/>
      <c r="AB54" s="139">
        <v>20</v>
      </c>
      <c r="AC54" s="56">
        <v>2</v>
      </c>
      <c r="AD54" s="54"/>
      <c r="AE54" s="54"/>
      <c r="AF54" s="54"/>
      <c r="AG54" s="54"/>
      <c r="AH54" s="139">
        <v>20</v>
      </c>
      <c r="AI54" s="56">
        <v>2</v>
      </c>
      <c r="AJ54" s="109" t="s">
        <v>127</v>
      </c>
      <c r="AK54" s="143">
        <v>4</v>
      </c>
      <c r="AL54" s="261" t="s">
        <v>201</v>
      </c>
      <c r="AM54" s="262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</row>
    <row r="55" spans="1:130" s="62" customFormat="1" ht="15.75" x14ac:dyDescent="0.2">
      <c r="A55" s="222" t="s">
        <v>118</v>
      </c>
      <c r="B55" s="223"/>
      <c r="C55" s="64"/>
      <c r="D55" s="64"/>
      <c r="E55" s="145">
        <v>170</v>
      </c>
      <c r="F55" s="145">
        <v>70</v>
      </c>
      <c r="G55" s="145">
        <v>60</v>
      </c>
      <c r="H55" s="64"/>
      <c r="I55" s="64"/>
      <c r="J55" s="145">
        <v>40</v>
      </c>
      <c r="K55" s="145">
        <v>15</v>
      </c>
      <c r="L55" s="145">
        <v>40</v>
      </c>
      <c r="M55" s="145">
        <v>35</v>
      </c>
      <c r="N55" s="64"/>
      <c r="O55" s="64"/>
      <c r="P55" s="64"/>
      <c r="Q55" s="145">
        <v>6</v>
      </c>
      <c r="R55" s="145">
        <v>15</v>
      </c>
      <c r="S55" s="145">
        <v>15</v>
      </c>
      <c r="T55" s="64"/>
      <c r="U55" s="64"/>
      <c r="V55" s="64"/>
      <c r="W55" s="145">
        <v>3</v>
      </c>
      <c r="X55" s="145">
        <v>15</v>
      </c>
      <c r="Y55" s="145">
        <v>10</v>
      </c>
      <c r="Z55" s="64"/>
      <c r="AA55" s="64"/>
      <c r="AB55" s="145">
        <v>20</v>
      </c>
      <c r="AC55" s="145">
        <v>4</v>
      </c>
      <c r="AD55" s="64"/>
      <c r="AE55" s="64"/>
      <c r="AF55" s="64"/>
      <c r="AG55" s="64"/>
      <c r="AH55" s="145">
        <v>20</v>
      </c>
      <c r="AI55" s="64">
        <v>2</v>
      </c>
      <c r="AJ55" s="82"/>
      <c r="AK55" s="82"/>
      <c r="AL55" s="82"/>
      <c r="AM55" s="82"/>
      <c r="AN55" s="6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</row>
    <row r="56" spans="1:130" s="62" customFormat="1" ht="15.75" x14ac:dyDescent="0.2">
      <c r="A56" s="273"/>
      <c r="B56" s="274"/>
      <c r="C56" s="274"/>
      <c r="D56" s="274"/>
      <c r="E56" s="274"/>
      <c r="F56" s="274"/>
      <c r="G56" s="274"/>
      <c r="H56" s="274"/>
      <c r="I56" s="274"/>
      <c r="J56" s="274"/>
      <c r="K56" s="274"/>
      <c r="L56" s="275"/>
      <c r="M56" s="275"/>
      <c r="N56" s="275"/>
      <c r="O56" s="275"/>
      <c r="P56" s="275"/>
      <c r="Q56" s="275"/>
      <c r="R56" s="275"/>
      <c r="S56" s="275"/>
      <c r="T56" s="275"/>
      <c r="U56" s="275"/>
      <c r="V56" s="275"/>
      <c r="W56" s="275"/>
      <c r="X56" s="275"/>
      <c r="Y56" s="275"/>
      <c r="Z56" s="275"/>
      <c r="AA56" s="275"/>
      <c r="AB56" s="275"/>
      <c r="AC56" s="275"/>
      <c r="AD56" s="275"/>
      <c r="AE56" s="275"/>
      <c r="AF56" s="275"/>
      <c r="AG56" s="275"/>
      <c r="AH56" s="275"/>
      <c r="AI56" s="275"/>
      <c r="AJ56" s="82"/>
      <c r="AK56" s="82"/>
      <c r="AL56" s="82"/>
      <c r="AM56" s="82"/>
      <c r="AN56" s="65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</row>
    <row r="57" spans="1:130" s="70" customFormat="1" ht="15.75" x14ac:dyDescent="0.2">
      <c r="A57" s="212" t="s">
        <v>136</v>
      </c>
      <c r="B57" s="213"/>
      <c r="C57" s="213"/>
      <c r="D57" s="213"/>
      <c r="E57" s="214"/>
      <c r="F57" s="214"/>
      <c r="G57" s="214"/>
      <c r="H57" s="214"/>
      <c r="I57" s="214"/>
      <c r="J57" s="214"/>
      <c r="K57" s="214"/>
      <c r="L57" s="213"/>
      <c r="M57" s="213"/>
      <c r="N57" s="213"/>
      <c r="O57" s="213"/>
      <c r="P57" s="213"/>
      <c r="Q57" s="213"/>
      <c r="R57" s="213"/>
      <c r="S57" s="213"/>
      <c r="T57" s="213"/>
      <c r="U57" s="213"/>
      <c r="V57" s="213"/>
      <c r="W57" s="213"/>
      <c r="X57" s="213"/>
      <c r="Y57" s="213"/>
      <c r="Z57" s="213"/>
      <c r="AA57" s="213"/>
      <c r="AB57" s="213"/>
      <c r="AC57" s="213"/>
      <c r="AD57" s="213"/>
      <c r="AE57" s="213"/>
      <c r="AF57" s="213"/>
      <c r="AG57" s="213"/>
      <c r="AH57" s="213"/>
      <c r="AI57" s="213"/>
      <c r="AJ57" s="82"/>
      <c r="AK57" s="82"/>
      <c r="AL57" s="82"/>
      <c r="AM57" s="82"/>
      <c r="AN57" s="69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</row>
    <row r="58" spans="1:130" ht="15.75" x14ac:dyDescent="0.2">
      <c r="A58" s="66" t="s">
        <v>100</v>
      </c>
      <c r="B58" s="136" t="s">
        <v>208</v>
      </c>
      <c r="C58" s="51"/>
      <c r="D58" s="140" t="s">
        <v>107</v>
      </c>
      <c r="E58" s="144">
        <v>25</v>
      </c>
      <c r="F58" s="139">
        <v>15</v>
      </c>
      <c r="G58" s="139">
        <v>10</v>
      </c>
      <c r="H58" s="54"/>
      <c r="I58" s="54"/>
      <c r="J58" s="127"/>
      <c r="K58" s="123">
        <v>2</v>
      </c>
      <c r="L58" s="59"/>
      <c r="M58" s="54"/>
      <c r="N58" s="54"/>
      <c r="O58" s="54"/>
      <c r="P58" s="54"/>
      <c r="Q58" s="56"/>
      <c r="R58" s="139">
        <v>15</v>
      </c>
      <c r="S58" s="139">
        <v>10</v>
      </c>
      <c r="T58" s="54"/>
      <c r="U58" s="54"/>
      <c r="V58" s="54"/>
      <c r="W58" s="56">
        <v>2</v>
      </c>
      <c r="X58" s="54"/>
      <c r="Y58" s="54"/>
      <c r="Z58" s="54"/>
      <c r="AA58" s="54"/>
      <c r="AB58" s="54"/>
      <c r="AC58" s="56"/>
      <c r="AD58" s="54"/>
      <c r="AE58" s="54"/>
      <c r="AF58" s="54"/>
      <c r="AG58" s="54"/>
      <c r="AH58" s="54"/>
      <c r="AI58" s="56"/>
      <c r="AJ58" s="109" t="s">
        <v>127</v>
      </c>
      <c r="AK58" s="143">
        <v>2</v>
      </c>
      <c r="AL58" s="261" t="s">
        <v>201</v>
      </c>
      <c r="AM58" s="262"/>
      <c r="AN58" s="1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</row>
    <row r="59" spans="1:130" ht="27" customHeight="1" x14ac:dyDescent="0.2">
      <c r="A59" s="66" t="s">
        <v>101</v>
      </c>
      <c r="B59" s="157" t="s">
        <v>186</v>
      </c>
      <c r="C59" s="51"/>
      <c r="D59" s="140" t="s">
        <v>108</v>
      </c>
      <c r="E59" s="144">
        <v>25</v>
      </c>
      <c r="F59" s="139">
        <v>15</v>
      </c>
      <c r="G59" s="139">
        <v>10</v>
      </c>
      <c r="H59" s="54"/>
      <c r="I59" s="54"/>
      <c r="J59" s="127"/>
      <c r="K59" s="123">
        <v>2</v>
      </c>
      <c r="L59" s="59"/>
      <c r="M59" s="54"/>
      <c r="N59" s="54"/>
      <c r="O59" s="54"/>
      <c r="P59" s="54"/>
      <c r="Q59" s="56"/>
      <c r="R59" s="139"/>
      <c r="S59" s="54"/>
      <c r="T59" s="54"/>
      <c r="U59" s="54"/>
      <c r="V59" s="54"/>
      <c r="W59" s="56"/>
      <c r="X59" s="139">
        <v>15</v>
      </c>
      <c r="Y59" s="139">
        <v>10</v>
      </c>
      <c r="Z59" s="54"/>
      <c r="AA59" s="54"/>
      <c r="AB59" s="54"/>
      <c r="AC59" s="56">
        <v>2</v>
      </c>
      <c r="AD59" s="54"/>
      <c r="AE59" s="54"/>
      <c r="AF59" s="54"/>
      <c r="AG59" s="54"/>
      <c r="AH59" s="54"/>
      <c r="AI59" s="56"/>
      <c r="AJ59" s="109" t="s">
        <v>127</v>
      </c>
      <c r="AK59" s="143">
        <v>2</v>
      </c>
      <c r="AL59" s="261" t="s">
        <v>201</v>
      </c>
      <c r="AM59" s="262"/>
      <c r="AN59" s="1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</row>
    <row r="60" spans="1:130" ht="15.75" x14ac:dyDescent="0.2">
      <c r="A60" s="66" t="s">
        <v>102</v>
      </c>
      <c r="B60" s="128" t="s">
        <v>207</v>
      </c>
      <c r="C60" s="51"/>
      <c r="D60" s="140" t="s">
        <v>108</v>
      </c>
      <c r="E60" s="144">
        <v>25</v>
      </c>
      <c r="F60" s="139">
        <v>15</v>
      </c>
      <c r="G60" s="139">
        <v>10</v>
      </c>
      <c r="H60" s="54"/>
      <c r="I60" s="54"/>
      <c r="J60" s="127"/>
      <c r="K60" s="123">
        <v>2</v>
      </c>
      <c r="L60" s="59"/>
      <c r="M60" s="54"/>
      <c r="N60" s="54"/>
      <c r="O60" s="54"/>
      <c r="P60" s="54"/>
      <c r="Q60" s="56"/>
      <c r="R60" s="139"/>
      <c r="S60" s="54"/>
      <c r="T60" s="54"/>
      <c r="U60" s="54"/>
      <c r="V60" s="54"/>
      <c r="W60" s="56"/>
      <c r="X60" s="139">
        <v>15</v>
      </c>
      <c r="Y60" s="139">
        <v>10</v>
      </c>
      <c r="Z60" s="54"/>
      <c r="AA60" s="54"/>
      <c r="AB60" s="54"/>
      <c r="AC60" s="56">
        <v>2</v>
      </c>
      <c r="AD60" s="54"/>
      <c r="AE60" s="54"/>
      <c r="AF60" s="54"/>
      <c r="AG60" s="54"/>
      <c r="AH60" s="54"/>
      <c r="AI60" s="56"/>
      <c r="AJ60" s="109" t="s">
        <v>127</v>
      </c>
      <c r="AK60" s="143">
        <v>2</v>
      </c>
      <c r="AL60" s="261" t="s">
        <v>201</v>
      </c>
      <c r="AM60" s="262"/>
      <c r="AN60" s="1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</row>
    <row r="61" spans="1:130" ht="15.75" x14ac:dyDescent="0.2">
      <c r="A61" s="66" t="s">
        <v>103</v>
      </c>
      <c r="B61" s="136" t="s">
        <v>158</v>
      </c>
      <c r="C61" s="51"/>
      <c r="D61" s="140" t="s">
        <v>108</v>
      </c>
      <c r="E61" s="144">
        <v>25</v>
      </c>
      <c r="F61" s="139">
        <v>15</v>
      </c>
      <c r="G61" s="139">
        <v>10</v>
      </c>
      <c r="H61" s="130"/>
      <c r="I61" s="54"/>
      <c r="J61" s="127"/>
      <c r="K61" s="56">
        <v>2</v>
      </c>
      <c r="L61" s="132"/>
      <c r="M61" s="54"/>
      <c r="N61" s="54"/>
      <c r="O61" s="54"/>
      <c r="P61" s="54"/>
      <c r="Q61" s="56"/>
      <c r="R61" s="139"/>
      <c r="S61" s="54"/>
      <c r="T61" s="54"/>
      <c r="U61" s="54"/>
      <c r="V61" s="54"/>
      <c r="W61" s="56"/>
      <c r="X61" s="139">
        <v>15</v>
      </c>
      <c r="Y61" s="139">
        <v>10</v>
      </c>
      <c r="Z61" s="54"/>
      <c r="AA61" s="54"/>
      <c r="AB61" s="54"/>
      <c r="AC61" s="56">
        <v>2</v>
      </c>
      <c r="AD61" s="54"/>
      <c r="AE61" s="54"/>
      <c r="AF61" s="54"/>
      <c r="AG61" s="54"/>
      <c r="AH61" s="54"/>
      <c r="AI61" s="56"/>
      <c r="AJ61" s="109" t="s">
        <v>127</v>
      </c>
      <c r="AK61" s="143">
        <v>2</v>
      </c>
      <c r="AL61" s="261" t="s">
        <v>201</v>
      </c>
      <c r="AM61" s="262"/>
      <c r="AN61" s="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</row>
    <row r="62" spans="1:130" ht="15.75" x14ac:dyDescent="0.2">
      <c r="A62" s="66" t="s">
        <v>104</v>
      </c>
      <c r="B62" s="136" t="s">
        <v>205</v>
      </c>
      <c r="C62" s="139" t="s">
        <v>107</v>
      </c>
      <c r="D62" s="55"/>
      <c r="E62" s="144">
        <v>25</v>
      </c>
      <c r="F62" s="139">
        <v>15</v>
      </c>
      <c r="G62" s="139">
        <v>10</v>
      </c>
      <c r="H62" s="54"/>
      <c r="I62" s="54"/>
      <c r="J62" s="127"/>
      <c r="K62" s="56">
        <v>2</v>
      </c>
      <c r="L62" s="132"/>
      <c r="M62" s="130"/>
      <c r="N62" s="54"/>
      <c r="O62" s="54"/>
      <c r="P62" s="54"/>
      <c r="Q62" s="56"/>
      <c r="R62" s="139">
        <v>15</v>
      </c>
      <c r="S62" s="139">
        <v>10</v>
      </c>
      <c r="T62" s="54"/>
      <c r="U62" s="54"/>
      <c r="V62" s="54"/>
      <c r="W62" s="56">
        <v>2</v>
      </c>
      <c r="X62" s="54"/>
      <c r="Y62" s="54"/>
      <c r="Z62" s="54"/>
      <c r="AA62" s="54"/>
      <c r="AB62" s="54"/>
      <c r="AC62" s="56"/>
      <c r="AD62" s="139"/>
      <c r="AE62" s="139"/>
      <c r="AF62" s="54"/>
      <c r="AG62" s="54"/>
      <c r="AH62" s="54"/>
      <c r="AI62" s="56"/>
      <c r="AJ62" s="109" t="s">
        <v>127</v>
      </c>
      <c r="AK62" s="143">
        <v>2</v>
      </c>
      <c r="AL62" s="261" t="s">
        <v>196</v>
      </c>
      <c r="AM62" s="262"/>
      <c r="AN62" s="1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</row>
    <row r="63" spans="1:130" ht="15.75" x14ac:dyDescent="0.2">
      <c r="A63" s="66" t="s">
        <v>105</v>
      </c>
      <c r="B63" s="136" t="s">
        <v>155</v>
      </c>
      <c r="C63" s="139" t="s">
        <v>111</v>
      </c>
      <c r="D63" s="55"/>
      <c r="E63" s="144">
        <v>25</v>
      </c>
      <c r="F63" s="139">
        <v>15</v>
      </c>
      <c r="G63" s="139">
        <v>10</v>
      </c>
      <c r="H63" s="130"/>
      <c r="I63" s="54"/>
      <c r="J63" s="127"/>
      <c r="K63" s="56">
        <v>2</v>
      </c>
      <c r="L63" s="59"/>
      <c r="M63" s="54"/>
      <c r="N63" s="54"/>
      <c r="O63" s="54"/>
      <c r="P63" s="54"/>
      <c r="Q63" s="56"/>
      <c r="R63" s="54"/>
      <c r="S63" s="54"/>
      <c r="T63" s="54"/>
      <c r="U63" s="54"/>
      <c r="V63" s="54"/>
      <c r="W63" s="56"/>
      <c r="X63" s="54"/>
      <c r="Y63" s="54"/>
      <c r="Z63" s="54"/>
      <c r="AA63" s="54"/>
      <c r="AB63" s="54"/>
      <c r="AC63" s="56"/>
      <c r="AD63" s="139">
        <v>15</v>
      </c>
      <c r="AE63" s="139">
        <v>10</v>
      </c>
      <c r="AF63" s="54"/>
      <c r="AG63" s="54"/>
      <c r="AH63" s="54"/>
      <c r="AI63" s="56">
        <v>2</v>
      </c>
      <c r="AJ63" s="109" t="s">
        <v>127</v>
      </c>
      <c r="AK63" s="143">
        <v>2</v>
      </c>
      <c r="AL63" s="261" t="s">
        <v>201</v>
      </c>
      <c r="AM63" s="262"/>
      <c r="AN63" s="1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</row>
    <row r="64" spans="1:130" ht="15.75" x14ac:dyDescent="0.2">
      <c r="A64" s="66" t="s">
        <v>106</v>
      </c>
      <c r="B64" s="131" t="s">
        <v>169</v>
      </c>
      <c r="C64" s="51"/>
      <c r="D64" s="140" t="s">
        <v>112</v>
      </c>
      <c r="E64" s="144">
        <v>25</v>
      </c>
      <c r="F64" s="139">
        <v>15</v>
      </c>
      <c r="G64" s="139">
        <v>10</v>
      </c>
      <c r="H64" s="54"/>
      <c r="I64" s="54"/>
      <c r="J64" s="127"/>
      <c r="K64" s="56">
        <v>2</v>
      </c>
      <c r="L64" s="151">
        <v>15</v>
      </c>
      <c r="M64" s="139">
        <v>10</v>
      </c>
      <c r="N64" s="54"/>
      <c r="O64" s="54"/>
      <c r="P64" s="54"/>
      <c r="Q64" s="56">
        <v>2</v>
      </c>
      <c r="R64" s="54"/>
      <c r="S64" s="54"/>
      <c r="T64" s="54"/>
      <c r="U64" s="54"/>
      <c r="V64" s="54"/>
      <c r="W64" s="56"/>
      <c r="X64" s="54"/>
      <c r="Y64" s="54"/>
      <c r="Z64" s="54"/>
      <c r="AA64" s="54"/>
      <c r="AB64" s="54"/>
      <c r="AC64" s="56"/>
      <c r="AD64" s="139"/>
      <c r="AE64" s="139"/>
      <c r="AF64" s="54"/>
      <c r="AG64" s="54"/>
      <c r="AH64" s="54"/>
      <c r="AI64" s="56"/>
      <c r="AJ64" s="109" t="s">
        <v>127</v>
      </c>
      <c r="AK64" s="143">
        <v>2</v>
      </c>
      <c r="AL64" s="261" t="s">
        <v>201</v>
      </c>
      <c r="AM64" s="262"/>
      <c r="AN64" s="1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</row>
    <row r="65" spans="1:130" ht="15.75" x14ac:dyDescent="0.2">
      <c r="A65" s="66" t="s">
        <v>142</v>
      </c>
      <c r="B65" s="131" t="s">
        <v>170</v>
      </c>
      <c r="C65" s="51"/>
      <c r="D65" s="140" t="s">
        <v>111</v>
      </c>
      <c r="E65" s="144">
        <v>25</v>
      </c>
      <c r="F65" s="139">
        <v>15</v>
      </c>
      <c r="G65" s="139">
        <v>10</v>
      </c>
      <c r="H65" s="130"/>
      <c r="I65" s="54"/>
      <c r="J65" s="127"/>
      <c r="K65" s="56">
        <v>2</v>
      </c>
      <c r="L65" s="151"/>
      <c r="M65" s="54"/>
      <c r="N65" s="54"/>
      <c r="O65" s="54"/>
      <c r="P65" s="54"/>
      <c r="Q65" s="56"/>
      <c r="R65" s="130"/>
      <c r="S65" s="130"/>
      <c r="T65" s="54"/>
      <c r="U65" s="54"/>
      <c r="V65" s="54"/>
      <c r="W65" s="56"/>
      <c r="X65" s="54"/>
      <c r="Y65" s="54"/>
      <c r="Z65" s="54"/>
      <c r="AA65" s="54"/>
      <c r="AB65" s="54"/>
      <c r="AC65" s="56"/>
      <c r="AD65" s="139">
        <v>15</v>
      </c>
      <c r="AE65" s="139">
        <v>10</v>
      </c>
      <c r="AF65" s="54"/>
      <c r="AG65" s="54"/>
      <c r="AH65" s="54"/>
      <c r="AI65" s="56">
        <v>2</v>
      </c>
      <c r="AJ65" s="109" t="s">
        <v>127</v>
      </c>
      <c r="AK65" s="143">
        <v>2</v>
      </c>
      <c r="AL65" s="261" t="s">
        <v>201</v>
      </c>
      <c r="AM65" s="262"/>
      <c r="AN65" s="1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</row>
    <row r="66" spans="1:130" ht="15.75" x14ac:dyDescent="0.2">
      <c r="A66" s="66" t="s">
        <v>143</v>
      </c>
      <c r="B66" s="128" t="s">
        <v>30</v>
      </c>
      <c r="C66" s="51"/>
      <c r="D66" s="140" t="s">
        <v>112</v>
      </c>
      <c r="E66" s="144">
        <v>10</v>
      </c>
      <c r="F66" s="139">
        <v>10</v>
      </c>
      <c r="G66" s="139"/>
      <c r="H66" s="54"/>
      <c r="I66" s="54"/>
      <c r="J66" s="127"/>
      <c r="K66" s="124">
        <v>0.5</v>
      </c>
      <c r="L66" s="151">
        <v>10</v>
      </c>
      <c r="M66" s="54"/>
      <c r="N66" s="54"/>
      <c r="O66" s="54"/>
      <c r="P66" s="54"/>
      <c r="Q66" s="110">
        <v>0.5</v>
      </c>
      <c r="R66" s="54"/>
      <c r="S66" s="54"/>
      <c r="T66" s="54"/>
      <c r="U66" s="54"/>
      <c r="V66" s="54"/>
      <c r="W66" s="56"/>
      <c r="X66" s="54"/>
      <c r="Y66" s="54"/>
      <c r="Z66" s="54"/>
      <c r="AA66" s="54"/>
      <c r="AB66" s="54"/>
      <c r="AC66" s="56"/>
      <c r="AD66" s="54"/>
      <c r="AE66" s="54"/>
      <c r="AF66" s="54"/>
      <c r="AG66" s="54"/>
      <c r="AH66" s="54"/>
      <c r="AI66" s="56"/>
      <c r="AJ66" s="109" t="s">
        <v>127</v>
      </c>
      <c r="AK66" s="143">
        <v>0.5</v>
      </c>
      <c r="AL66" s="261" t="s">
        <v>195</v>
      </c>
      <c r="AM66" s="262"/>
      <c r="AN66" s="1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</row>
    <row r="67" spans="1:130" ht="15" x14ac:dyDescent="0.2">
      <c r="A67" s="66"/>
      <c r="B67" s="215"/>
      <c r="C67" s="216"/>
      <c r="D67" s="216"/>
      <c r="E67" s="216"/>
      <c r="F67" s="195"/>
      <c r="G67" s="195"/>
      <c r="H67" s="195"/>
      <c r="I67" s="195"/>
      <c r="J67" s="195"/>
      <c r="K67" s="195"/>
      <c r="L67" s="195"/>
      <c r="M67" s="216"/>
      <c r="N67" s="216"/>
      <c r="O67" s="216"/>
      <c r="P67" s="216"/>
      <c r="Q67" s="216"/>
      <c r="R67" s="216"/>
      <c r="S67" s="216"/>
      <c r="T67" s="216"/>
      <c r="U67" s="216"/>
      <c r="V67" s="216"/>
      <c r="W67" s="216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7"/>
      <c r="AK67" s="85"/>
      <c r="AL67" s="298"/>
      <c r="AM67" s="299"/>
      <c r="AN67" s="1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</row>
    <row r="68" spans="1:130" ht="15.75" x14ac:dyDescent="0.2">
      <c r="A68" s="222" t="s">
        <v>119</v>
      </c>
      <c r="B68" s="223"/>
      <c r="C68" s="64"/>
      <c r="D68" s="64"/>
      <c r="E68" s="145">
        <v>210</v>
      </c>
      <c r="F68" s="145">
        <v>130</v>
      </c>
      <c r="G68" s="145">
        <v>80</v>
      </c>
      <c r="H68" s="64"/>
      <c r="I68" s="64"/>
      <c r="J68" s="64"/>
      <c r="K68" s="150">
        <v>16.5</v>
      </c>
      <c r="L68" s="145">
        <v>25</v>
      </c>
      <c r="M68" s="145">
        <v>10</v>
      </c>
      <c r="N68" s="64"/>
      <c r="O68" s="64"/>
      <c r="P68" s="64"/>
      <c r="Q68" s="145">
        <v>2.5</v>
      </c>
      <c r="R68" s="145">
        <v>30</v>
      </c>
      <c r="S68" s="145">
        <v>20</v>
      </c>
      <c r="T68" s="64"/>
      <c r="U68" s="64"/>
      <c r="V68" s="64"/>
      <c r="W68" s="145">
        <v>4</v>
      </c>
      <c r="X68" s="145">
        <v>45</v>
      </c>
      <c r="Y68" s="145">
        <v>30</v>
      </c>
      <c r="Z68" s="64"/>
      <c r="AA68" s="64"/>
      <c r="AB68" s="64"/>
      <c r="AC68" s="145">
        <v>6</v>
      </c>
      <c r="AD68" s="145">
        <v>30</v>
      </c>
      <c r="AE68" s="145">
        <v>20</v>
      </c>
      <c r="AF68" s="64"/>
      <c r="AG68" s="64"/>
      <c r="AH68" s="64"/>
      <c r="AI68" s="145">
        <v>4</v>
      </c>
      <c r="AJ68" s="82"/>
      <c r="AK68" s="82"/>
      <c r="AL68" s="82"/>
      <c r="AM68" s="82"/>
      <c r="AN68" s="1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</row>
    <row r="69" spans="1:130" ht="15.75" x14ac:dyDescent="0.2">
      <c r="A69" s="224"/>
      <c r="B69" s="220"/>
      <c r="C69" s="220"/>
      <c r="D69" s="220"/>
      <c r="E69" s="220"/>
      <c r="F69" s="220"/>
      <c r="G69" s="220"/>
      <c r="H69" s="220"/>
      <c r="I69" s="220"/>
      <c r="J69" s="220"/>
      <c r="K69" s="220"/>
      <c r="L69" s="219"/>
      <c r="M69" s="219"/>
      <c r="N69" s="219"/>
      <c r="O69" s="219"/>
      <c r="P69" s="219"/>
      <c r="Q69" s="219"/>
      <c r="R69" s="219"/>
      <c r="S69" s="219"/>
      <c r="T69" s="219"/>
      <c r="U69" s="219"/>
      <c r="V69" s="219"/>
      <c r="W69" s="219"/>
      <c r="X69" s="219"/>
      <c r="Y69" s="219"/>
      <c r="Z69" s="219"/>
      <c r="AA69" s="219"/>
      <c r="AB69" s="219"/>
      <c r="AC69" s="219"/>
      <c r="AD69" s="219"/>
      <c r="AE69" s="219"/>
      <c r="AF69" s="219"/>
      <c r="AG69" s="219"/>
      <c r="AH69" s="219"/>
      <c r="AI69" s="219"/>
      <c r="AJ69" s="82"/>
      <c r="AK69" s="82"/>
      <c r="AL69" s="82"/>
      <c r="AM69" s="82"/>
      <c r="AN69" s="1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</row>
    <row r="70" spans="1:130" ht="15.75" x14ac:dyDescent="0.2">
      <c r="A70" s="212" t="s">
        <v>153</v>
      </c>
      <c r="B70" s="213"/>
      <c r="C70" s="213"/>
      <c r="D70" s="213"/>
      <c r="E70" s="214"/>
      <c r="F70" s="214"/>
      <c r="G70" s="214"/>
      <c r="H70" s="214"/>
      <c r="I70" s="214"/>
      <c r="J70" s="214"/>
      <c r="K70" s="214"/>
      <c r="L70" s="213"/>
      <c r="M70" s="213"/>
      <c r="N70" s="213"/>
      <c r="O70" s="213"/>
      <c r="P70" s="213"/>
      <c r="Q70" s="213"/>
      <c r="R70" s="213"/>
      <c r="S70" s="213"/>
      <c r="T70" s="213"/>
      <c r="U70" s="213"/>
      <c r="V70" s="213"/>
      <c r="W70" s="213"/>
      <c r="X70" s="213"/>
      <c r="Y70" s="213"/>
      <c r="Z70" s="213"/>
      <c r="AA70" s="213"/>
      <c r="AB70" s="213"/>
      <c r="AC70" s="213"/>
      <c r="AD70" s="213"/>
      <c r="AE70" s="213"/>
      <c r="AF70" s="213"/>
      <c r="AG70" s="213"/>
      <c r="AH70" s="213"/>
      <c r="AI70" s="213"/>
      <c r="AJ70" s="82"/>
      <c r="AK70" s="82"/>
      <c r="AL70" s="82"/>
      <c r="AM70" s="82"/>
      <c r="AN70" s="1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</row>
    <row r="71" spans="1:130" ht="15.75" x14ac:dyDescent="0.2">
      <c r="A71" s="66" t="s">
        <v>100</v>
      </c>
      <c r="B71" s="18" t="s">
        <v>147</v>
      </c>
      <c r="C71" s="54"/>
      <c r="D71" s="55"/>
      <c r="E71" s="144">
        <v>20</v>
      </c>
      <c r="F71" s="51"/>
      <c r="G71" s="51"/>
      <c r="H71" s="51"/>
      <c r="I71" s="148">
        <v>20</v>
      </c>
      <c r="J71" s="51"/>
      <c r="K71" s="123">
        <v>1</v>
      </c>
      <c r="L71" s="59"/>
      <c r="M71" s="54"/>
      <c r="N71" s="54"/>
      <c r="O71" s="134"/>
      <c r="P71" s="54"/>
      <c r="Q71" s="56"/>
      <c r="R71" s="54"/>
      <c r="S71" s="54"/>
      <c r="T71" s="54"/>
      <c r="U71" s="139">
        <v>20</v>
      </c>
      <c r="V71" s="54"/>
      <c r="W71" s="56">
        <v>1</v>
      </c>
      <c r="X71" s="54"/>
      <c r="Y71" s="54"/>
      <c r="Z71" s="54"/>
      <c r="AA71" s="54"/>
      <c r="AB71" s="54"/>
      <c r="AC71" s="56"/>
      <c r="AD71" s="54"/>
      <c r="AE71" s="54"/>
      <c r="AF71" s="54"/>
      <c r="AG71" s="51"/>
      <c r="AH71" s="51"/>
      <c r="AI71" s="56"/>
      <c r="AJ71" s="83" t="s">
        <v>127</v>
      </c>
      <c r="AK71" s="143">
        <v>1</v>
      </c>
      <c r="AL71" s="261" t="s">
        <v>201</v>
      </c>
      <c r="AM71" s="262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</row>
    <row r="72" spans="1:130" ht="15.75" x14ac:dyDescent="0.2">
      <c r="A72" s="66" t="s">
        <v>101</v>
      </c>
      <c r="B72" s="18" t="s">
        <v>145</v>
      </c>
      <c r="C72" s="54"/>
      <c r="D72" s="55"/>
      <c r="E72" s="144">
        <v>160</v>
      </c>
      <c r="F72" s="51"/>
      <c r="G72" s="51"/>
      <c r="H72" s="51"/>
      <c r="I72" s="148">
        <v>160</v>
      </c>
      <c r="J72" s="51"/>
      <c r="K72" s="56">
        <v>8</v>
      </c>
      <c r="L72" s="59"/>
      <c r="M72" s="54"/>
      <c r="N72" s="54"/>
      <c r="O72" s="54"/>
      <c r="P72" s="54"/>
      <c r="Q72" s="56"/>
      <c r="R72" s="54"/>
      <c r="S72" s="54"/>
      <c r="T72" s="54"/>
      <c r="U72" s="139">
        <v>80</v>
      </c>
      <c r="V72" s="54"/>
      <c r="W72" s="56">
        <v>4</v>
      </c>
      <c r="X72" s="54"/>
      <c r="Y72" s="54"/>
      <c r="Z72" s="54"/>
      <c r="AA72" s="139">
        <v>80</v>
      </c>
      <c r="AB72" s="54"/>
      <c r="AC72" s="56">
        <v>4</v>
      </c>
      <c r="AD72" s="54"/>
      <c r="AE72" s="54"/>
      <c r="AF72" s="54"/>
      <c r="AG72" s="51"/>
      <c r="AH72" s="51"/>
      <c r="AI72" s="56"/>
      <c r="AJ72" s="83" t="s">
        <v>127</v>
      </c>
      <c r="AK72" s="143">
        <v>8</v>
      </c>
      <c r="AL72" s="261" t="s">
        <v>201</v>
      </c>
      <c r="AM72" s="26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</row>
    <row r="73" spans="1:130" ht="15.75" x14ac:dyDescent="0.2">
      <c r="A73" s="66" t="s">
        <v>102</v>
      </c>
      <c r="B73" s="161" t="s">
        <v>144</v>
      </c>
      <c r="C73" s="54"/>
      <c r="D73" s="55"/>
      <c r="E73" s="144">
        <v>20</v>
      </c>
      <c r="F73" s="51"/>
      <c r="G73" s="51"/>
      <c r="H73" s="51"/>
      <c r="I73" s="148">
        <v>20</v>
      </c>
      <c r="J73" s="51"/>
      <c r="K73" s="56">
        <v>1</v>
      </c>
      <c r="L73" s="59"/>
      <c r="M73" s="54"/>
      <c r="N73" s="54"/>
      <c r="O73" s="139">
        <v>20</v>
      </c>
      <c r="P73" s="54"/>
      <c r="Q73" s="56">
        <v>1</v>
      </c>
      <c r="R73" s="54"/>
      <c r="S73" s="54"/>
      <c r="T73" s="54"/>
      <c r="U73" s="54"/>
      <c r="V73" s="54"/>
      <c r="W73" s="56"/>
      <c r="X73" s="54"/>
      <c r="Y73" s="54"/>
      <c r="Z73" s="54"/>
      <c r="AA73" s="134"/>
      <c r="AB73" s="54"/>
      <c r="AC73" s="56"/>
      <c r="AD73" s="54"/>
      <c r="AE73" s="54"/>
      <c r="AF73" s="54"/>
      <c r="AG73" s="51"/>
      <c r="AH73" s="51"/>
      <c r="AI73" s="56"/>
      <c r="AJ73" s="109" t="s">
        <v>127</v>
      </c>
      <c r="AK73" s="143">
        <v>1</v>
      </c>
      <c r="AL73" s="261" t="s">
        <v>201</v>
      </c>
      <c r="AM73" s="262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</row>
    <row r="74" spans="1:130" ht="15.75" x14ac:dyDescent="0.2">
      <c r="A74" s="66"/>
      <c r="B74" s="218"/>
      <c r="C74" s="219"/>
      <c r="D74" s="219"/>
      <c r="E74" s="219"/>
      <c r="F74" s="220"/>
      <c r="G74" s="220"/>
      <c r="H74" s="220"/>
      <c r="I74" s="220"/>
      <c r="J74" s="220"/>
      <c r="K74" s="220"/>
      <c r="L74" s="220"/>
      <c r="M74" s="219"/>
      <c r="N74" s="219"/>
      <c r="O74" s="219"/>
      <c r="P74" s="219"/>
      <c r="Q74" s="219"/>
      <c r="R74" s="219"/>
      <c r="S74" s="219"/>
      <c r="T74" s="219"/>
      <c r="U74" s="219"/>
      <c r="V74" s="219"/>
      <c r="W74" s="219"/>
      <c r="X74" s="219"/>
      <c r="Y74" s="219"/>
      <c r="Z74" s="219"/>
      <c r="AA74" s="219"/>
      <c r="AB74" s="219"/>
      <c r="AC74" s="219"/>
      <c r="AD74" s="219"/>
      <c r="AE74" s="219"/>
      <c r="AF74" s="219"/>
      <c r="AG74" s="219"/>
      <c r="AH74" s="219"/>
      <c r="AI74" s="219"/>
      <c r="AJ74" s="221"/>
      <c r="AK74" s="85"/>
      <c r="AL74" s="298"/>
      <c r="AM74" s="299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</row>
    <row r="75" spans="1:130" ht="15.75" x14ac:dyDescent="0.2">
      <c r="A75" s="222" t="s">
        <v>121</v>
      </c>
      <c r="B75" s="223"/>
      <c r="C75" s="64"/>
      <c r="D75" s="64"/>
      <c r="E75" s="145">
        <v>200</v>
      </c>
      <c r="F75" s="64"/>
      <c r="G75" s="64"/>
      <c r="H75" s="64"/>
      <c r="I75" s="145">
        <v>200</v>
      </c>
      <c r="J75" s="64"/>
      <c r="K75" s="145">
        <v>10</v>
      </c>
      <c r="L75" s="64"/>
      <c r="M75" s="64"/>
      <c r="N75" s="64"/>
      <c r="O75" s="145">
        <v>20</v>
      </c>
      <c r="P75" s="64"/>
      <c r="Q75" s="145">
        <v>1</v>
      </c>
      <c r="R75" s="64"/>
      <c r="S75" s="64"/>
      <c r="T75" s="64"/>
      <c r="U75" s="145">
        <v>100</v>
      </c>
      <c r="V75" s="64"/>
      <c r="W75" s="145">
        <f>SUM(W71:W74)</f>
        <v>5</v>
      </c>
      <c r="X75" s="64"/>
      <c r="Y75" s="64"/>
      <c r="Z75" s="64"/>
      <c r="AA75" s="145">
        <v>80</v>
      </c>
      <c r="AB75" s="64"/>
      <c r="AC75" s="145">
        <v>4</v>
      </c>
      <c r="AD75" s="64"/>
      <c r="AE75" s="64"/>
      <c r="AF75" s="64"/>
      <c r="AG75" s="64"/>
      <c r="AH75" s="64"/>
      <c r="AI75" s="64"/>
      <c r="AJ75" s="82"/>
      <c r="AK75" s="82"/>
      <c r="AL75" s="82"/>
      <c r="AM75" s="82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</row>
    <row r="76" spans="1:130" ht="15.75" x14ac:dyDescent="0.2">
      <c r="A76" s="208"/>
      <c r="B76" s="209"/>
      <c r="C76" s="209"/>
      <c r="D76" s="209"/>
      <c r="E76" s="210"/>
      <c r="F76" s="210"/>
      <c r="G76" s="210"/>
      <c r="H76" s="210"/>
      <c r="I76" s="210"/>
      <c r="J76" s="210"/>
      <c r="K76" s="210"/>
      <c r="L76" s="211"/>
      <c r="M76" s="211"/>
      <c r="N76" s="211"/>
      <c r="O76" s="211"/>
      <c r="P76" s="211"/>
      <c r="Q76" s="211"/>
      <c r="R76" s="211"/>
      <c r="S76" s="211"/>
      <c r="T76" s="211"/>
      <c r="U76" s="211"/>
      <c r="V76" s="211"/>
      <c r="W76" s="211"/>
      <c r="X76" s="211"/>
      <c r="Y76" s="211"/>
      <c r="Z76" s="211"/>
      <c r="AA76" s="211"/>
      <c r="AB76" s="211"/>
      <c r="AC76" s="211"/>
      <c r="AD76" s="211"/>
      <c r="AE76" s="211"/>
      <c r="AF76" s="211"/>
      <c r="AG76" s="211"/>
      <c r="AH76" s="211"/>
      <c r="AI76" s="211"/>
      <c r="AJ76" s="82"/>
      <c r="AK76" s="82"/>
      <c r="AL76" s="82"/>
      <c r="AM76" s="82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</row>
    <row r="77" spans="1:130" ht="15.75" x14ac:dyDescent="0.2">
      <c r="A77" s="112" t="s">
        <v>18</v>
      </c>
      <c r="B77" s="111" t="s">
        <v>151</v>
      </c>
      <c r="C77" s="113"/>
      <c r="D77" s="114"/>
      <c r="E77" s="115"/>
      <c r="F77" s="116"/>
      <c r="G77" s="116"/>
      <c r="H77" s="116"/>
      <c r="I77" s="116"/>
      <c r="J77" s="116"/>
      <c r="K77" s="122"/>
      <c r="L77" s="117"/>
      <c r="M77" s="116"/>
      <c r="N77" s="116"/>
      <c r="O77" s="116"/>
      <c r="P77" s="116"/>
      <c r="Q77" s="56"/>
      <c r="R77" s="116"/>
      <c r="S77" s="116"/>
      <c r="T77" s="116"/>
      <c r="U77" s="116"/>
      <c r="V77" s="116"/>
      <c r="W77" s="56"/>
      <c r="X77" s="116"/>
      <c r="Y77" s="116"/>
      <c r="Z77" s="116"/>
      <c r="AA77" s="116"/>
      <c r="AB77" s="116"/>
      <c r="AC77" s="56"/>
      <c r="AD77" s="116"/>
      <c r="AE77" s="116"/>
      <c r="AF77" s="116"/>
      <c r="AG77" s="116"/>
      <c r="AH77" s="116"/>
      <c r="AI77" s="56"/>
      <c r="AJ77" s="269"/>
      <c r="AK77" s="302"/>
      <c r="AL77" s="302"/>
      <c r="AM77" s="270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</row>
    <row r="78" spans="1:130" ht="15.75" x14ac:dyDescent="0.2">
      <c r="A78" s="66" t="s">
        <v>100</v>
      </c>
      <c r="B78" s="18" t="s">
        <v>120</v>
      </c>
      <c r="C78" s="54"/>
      <c r="D78" s="55"/>
      <c r="E78" s="16"/>
      <c r="F78" s="51"/>
      <c r="G78" s="51"/>
      <c r="H78" s="51"/>
      <c r="I78" s="51"/>
      <c r="J78" s="51"/>
      <c r="K78" s="123">
        <v>20</v>
      </c>
      <c r="L78" s="52"/>
      <c r="M78" s="51"/>
      <c r="N78" s="51"/>
      <c r="O78" s="51"/>
      <c r="P78" s="51"/>
      <c r="Q78" s="56"/>
      <c r="R78" s="51"/>
      <c r="S78" s="51"/>
      <c r="T78" s="51"/>
      <c r="U78" s="51"/>
      <c r="V78" s="51"/>
      <c r="W78" s="56"/>
      <c r="X78" s="51"/>
      <c r="Y78" s="51"/>
      <c r="Z78" s="51"/>
      <c r="AA78" s="51"/>
      <c r="AB78" s="51"/>
      <c r="AC78" s="56"/>
      <c r="AD78" s="51"/>
      <c r="AE78" s="51"/>
      <c r="AF78" s="51"/>
      <c r="AG78" s="51"/>
      <c r="AH78" s="51"/>
      <c r="AI78" s="56">
        <v>20</v>
      </c>
      <c r="AJ78" s="83" t="s">
        <v>127</v>
      </c>
      <c r="AK78" s="143">
        <v>20</v>
      </c>
      <c r="AL78" s="261" t="s">
        <v>201</v>
      </c>
      <c r="AM78" s="262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</row>
    <row r="79" spans="1:130" ht="15.75" x14ac:dyDescent="0.2">
      <c r="A79" s="225" t="s">
        <v>133</v>
      </c>
      <c r="B79" s="226"/>
      <c r="C79" s="64"/>
      <c r="D79" s="64"/>
      <c r="E79" s="64"/>
      <c r="F79" s="64"/>
      <c r="G79" s="64"/>
      <c r="H79" s="64"/>
      <c r="I79" s="64"/>
      <c r="J79" s="64"/>
      <c r="K79" s="145">
        <v>20</v>
      </c>
      <c r="L79" s="64"/>
      <c r="M79" s="64"/>
      <c r="N79" s="64"/>
      <c r="O79" s="64"/>
      <c r="P79" s="64"/>
      <c r="Q79" s="64"/>
      <c r="R79" s="64"/>
      <c r="S79" s="64"/>
      <c r="T79" s="64"/>
      <c r="U79" s="64"/>
      <c r="V79" s="64"/>
      <c r="W79" s="64"/>
      <c r="X79" s="64"/>
      <c r="Y79" s="64"/>
      <c r="Z79" s="64"/>
      <c r="AA79" s="64"/>
      <c r="AB79" s="64"/>
      <c r="AC79" s="64"/>
      <c r="AD79" s="64"/>
      <c r="AE79" s="64"/>
      <c r="AF79" s="64"/>
      <c r="AG79" s="64"/>
      <c r="AH79" s="64"/>
      <c r="AI79" s="145">
        <v>20</v>
      </c>
      <c r="AJ79" s="57"/>
      <c r="AK79" s="57"/>
      <c r="AL79" s="57"/>
      <c r="AM79" s="57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</row>
    <row r="80" spans="1:130" ht="16.5" thickBot="1" x14ac:dyDescent="0.25">
      <c r="A80" s="120"/>
      <c r="B80" s="121"/>
      <c r="C80" s="119"/>
      <c r="D80" s="121"/>
      <c r="E80" s="119"/>
      <c r="F80" s="119"/>
      <c r="G80" s="119"/>
      <c r="H80" s="119"/>
      <c r="I80" s="119"/>
      <c r="J80" s="119"/>
      <c r="K80" s="119"/>
      <c r="L80" s="119"/>
      <c r="M80" s="119"/>
      <c r="N80" s="119"/>
      <c r="O80" s="119"/>
      <c r="P80" s="119"/>
      <c r="Q80" s="119"/>
      <c r="R80" s="119"/>
      <c r="S80" s="119"/>
      <c r="T80" s="119"/>
      <c r="U80" s="119"/>
      <c r="V80" s="119"/>
      <c r="W80" s="119"/>
      <c r="X80" s="119"/>
      <c r="Y80" s="119"/>
      <c r="Z80" s="119"/>
      <c r="AA80" s="119"/>
      <c r="AB80" s="119"/>
      <c r="AC80" s="119"/>
      <c r="AD80" s="119"/>
      <c r="AE80" s="119"/>
      <c r="AF80" s="119"/>
      <c r="AG80" s="119"/>
      <c r="AH80" s="119"/>
      <c r="AI80" s="119"/>
      <c r="AJ80" s="57"/>
      <c r="AK80" s="57"/>
      <c r="AL80" s="57"/>
      <c r="AM80" s="57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</row>
    <row r="81" spans="1:57" ht="16.5" thickBot="1" x14ac:dyDescent="0.25">
      <c r="A81" s="206" t="s">
        <v>122</v>
      </c>
      <c r="B81" s="207"/>
      <c r="C81" s="68"/>
      <c r="D81" s="68"/>
      <c r="E81" s="146">
        <v>1310</v>
      </c>
      <c r="F81" s="147">
        <v>495</v>
      </c>
      <c r="G81" s="147">
        <v>469</v>
      </c>
      <c r="H81" s="147">
        <v>106</v>
      </c>
      <c r="I81" s="147">
        <v>200</v>
      </c>
      <c r="J81" s="147">
        <v>40</v>
      </c>
      <c r="K81" s="149">
        <v>120.5</v>
      </c>
      <c r="L81" s="147">
        <v>180</v>
      </c>
      <c r="M81" s="147">
        <v>137</v>
      </c>
      <c r="N81" s="147">
        <v>38</v>
      </c>
      <c r="O81" s="147">
        <v>20</v>
      </c>
      <c r="P81" s="68"/>
      <c r="Q81" s="149">
        <v>29.5</v>
      </c>
      <c r="R81" s="147">
        <v>130</v>
      </c>
      <c r="S81" s="147">
        <v>134</v>
      </c>
      <c r="T81" s="147">
        <v>36</v>
      </c>
      <c r="U81" s="147">
        <v>100</v>
      </c>
      <c r="V81" s="68"/>
      <c r="W81" s="147">
        <v>31</v>
      </c>
      <c r="X81" s="147">
        <v>130</v>
      </c>
      <c r="Y81" s="147">
        <v>130</v>
      </c>
      <c r="Z81" s="147">
        <v>20</v>
      </c>
      <c r="AA81" s="147">
        <v>80</v>
      </c>
      <c r="AB81" s="147">
        <v>20</v>
      </c>
      <c r="AC81" s="147">
        <v>28</v>
      </c>
      <c r="AD81" s="147">
        <v>55</v>
      </c>
      <c r="AE81" s="147">
        <v>68</v>
      </c>
      <c r="AF81" s="147">
        <v>12</v>
      </c>
      <c r="AG81" s="68"/>
      <c r="AH81" s="147">
        <v>20</v>
      </c>
      <c r="AI81" s="147">
        <v>32</v>
      </c>
      <c r="AJ81" s="155" t="s">
        <v>137</v>
      </c>
      <c r="AK81" s="156"/>
      <c r="AL81" s="300">
        <v>120.5</v>
      </c>
      <c r="AM81" s="30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</row>
    <row r="82" spans="1:57" ht="15.75" x14ac:dyDescent="0.25">
      <c r="A82" s="227" t="s">
        <v>21</v>
      </c>
      <c r="B82" s="228"/>
      <c r="C82" s="228"/>
      <c r="D82" s="228"/>
      <c r="E82" s="228"/>
      <c r="F82" s="228"/>
      <c r="G82" s="228"/>
      <c r="H82" s="228"/>
      <c r="I82" s="228"/>
      <c r="J82" s="228"/>
      <c r="K82" s="229"/>
      <c r="L82" s="170">
        <v>355</v>
      </c>
      <c r="M82" s="171"/>
      <c r="N82" s="171"/>
      <c r="O82" s="171"/>
      <c r="P82" s="171"/>
      <c r="Q82" s="172"/>
      <c r="R82" s="186">
        <v>300</v>
      </c>
      <c r="S82" s="187"/>
      <c r="T82" s="187"/>
      <c r="U82" s="187"/>
      <c r="V82" s="187"/>
      <c r="W82" s="188"/>
      <c r="X82" s="170">
        <v>300</v>
      </c>
      <c r="Y82" s="171"/>
      <c r="Z82" s="171"/>
      <c r="AA82" s="171"/>
      <c r="AB82" s="171"/>
      <c r="AC82" s="172"/>
      <c r="AD82" s="186">
        <v>155</v>
      </c>
      <c r="AE82" s="187"/>
      <c r="AF82" s="187"/>
      <c r="AG82" s="187"/>
      <c r="AH82" s="187"/>
      <c r="AI82" s="188"/>
      <c r="AJ82" s="57"/>
      <c r="AK82" s="65"/>
      <c r="AL82" s="57"/>
      <c r="AM82" s="65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</row>
    <row r="83" spans="1:57" ht="15.75" x14ac:dyDescent="0.25">
      <c r="A83" s="180" t="s">
        <v>13</v>
      </c>
      <c r="B83" s="181"/>
      <c r="C83" s="181"/>
      <c r="D83" s="181"/>
      <c r="E83" s="181"/>
      <c r="F83" s="181"/>
      <c r="G83" s="181"/>
      <c r="H83" s="181"/>
      <c r="I83" s="181"/>
      <c r="J83" s="181"/>
      <c r="K83" s="182"/>
      <c r="L83" s="173" t="s">
        <v>188</v>
      </c>
      <c r="M83" s="174"/>
      <c r="N83" s="174"/>
      <c r="O83" s="174"/>
      <c r="P83" s="174"/>
      <c r="Q83" s="175"/>
      <c r="R83" s="176">
        <v>3</v>
      </c>
      <c r="S83" s="174"/>
      <c r="T83" s="174"/>
      <c r="U83" s="174"/>
      <c r="V83" s="174"/>
      <c r="W83" s="175"/>
      <c r="X83" s="173" t="s">
        <v>189</v>
      </c>
      <c r="Y83" s="174"/>
      <c r="Z83" s="174"/>
      <c r="AA83" s="174"/>
      <c r="AB83" s="174"/>
      <c r="AC83" s="175"/>
      <c r="AD83" s="176">
        <v>2</v>
      </c>
      <c r="AE83" s="174"/>
      <c r="AF83" s="174"/>
      <c r="AG83" s="174"/>
      <c r="AH83" s="174"/>
      <c r="AI83" s="175"/>
      <c r="AJ83" s="57"/>
      <c r="AK83" s="65"/>
      <c r="AL83" s="57"/>
      <c r="AM83" s="65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</row>
    <row r="84" spans="1:57" ht="16.5" thickBot="1" x14ac:dyDescent="0.25">
      <c r="A84" s="177" t="s">
        <v>138</v>
      </c>
      <c r="B84" s="178"/>
      <c r="C84" s="178"/>
      <c r="D84" s="178"/>
      <c r="E84" s="178"/>
      <c r="F84" s="178"/>
      <c r="G84" s="178"/>
      <c r="H84" s="178"/>
      <c r="I84" s="178"/>
      <c r="J84" s="178"/>
      <c r="K84" s="179"/>
      <c r="L84" s="183">
        <v>29.5</v>
      </c>
      <c r="M84" s="184"/>
      <c r="N84" s="184"/>
      <c r="O84" s="184"/>
      <c r="P84" s="184"/>
      <c r="Q84" s="185"/>
      <c r="R84" s="189">
        <v>31</v>
      </c>
      <c r="S84" s="190"/>
      <c r="T84" s="190"/>
      <c r="U84" s="190"/>
      <c r="V84" s="190"/>
      <c r="W84" s="191"/>
      <c r="X84" s="189">
        <v>28</v>
      </c>
      <c r="Y84" s="190"/>
      <c r="Z84" s="190"/>
      <c r="AA84" s="190"/>
      <c r="AB84" s="190"/>
      <c r="AC84" s="191"/>
      <c r="AD84" s="189">
        <v>32</v>
      </c>
      <c r="AE84" s="190"/>
      <c r="AF84" s="190"/>
      <c r="AG84" s="190"/>
      <c r="AH84" s="190"/>
      <c r="AI84" s="191"/>
      <c r="AJ84" s="69"/>
      <c r="AK84" s="69"/>
      <c r="AL84" s="69"/>
      <c r="AM84" s="69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</row>
    <row r="85" spans="1:57" ht="15.75" customHeight="1" x14ac:dyDescent="0.25">
      <c r="A85" s="196" t="s">
        <v>22</v>
      </c>
      <c r="B85" s="196"/>
      <c r="C85" s="196"/>
      <c r="D85" s="22"/>
      <c r="E85" s="22"/>
      <c r="F85" s="5"/>
      <c r="G85" s="5"/>
      <c r="H85" s="5"/>
      <c r="I85" s="5"/>
      <c r="J85" s="5"/>
      <c r="K85" s="29"/>
      <c r="Q85" s="29"/>
      <c r="W85" s="29"/>
      <c r="AC85" s="29"/>
      <c r="AI85" s="29"/>
      <c r="AJ85" s="6"/>
      <c r="AK85" s="1"/>
      <c r="AL85" s="6"/>
      <c r="AM85" s="1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</row>
    <row r="86" spans="1:57" ht="33.75" customHeight="1" x14ac:dyDescent="0.2">
      <c r="A86" s="197" t="s">
        <v>198</v>
      </c>
      <c r="B86" s="198"/>
      <c r="C86" s="198"/>
      <c r="D86" s="198"/>
      <c r="E86" s="198"/>
      <c r="F86" s="5"/>
      <c r="G86" s="5"/>
      <c r="H86" s="5"/>
      <c r="I86" s="5"/>
      <c r="J86" s="5"/>
      <c r="K86" s="29"/>
      <c r="Q86" s="29"/>
      <c r="W86" s="29"/>
      <c r="AC86" s="29"/>
      <c r="AI86" s="29"/>
      <c r="AJ86" s="6"/>
      <c r="AK86" s="1"/>
      <c r="AL86" s="6"/>
      <c r="AM86" s="1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</row>
    <row r="87" spans="1:57" ht="17.25" customHeight="1" x14ac:dyDescent="0.2">
      <c r="A87" s="202" t="s">
        <v>184</v>
      </c>
      <c r="B87" s="202"/>
      <c r="C87" s="168" t="s">
        <v>15</v>
      </c>
      <c r="D87" s="169"/>
      <c r="E87" s="19" t="s">
        <v>16</v>
      </c>
      <c r="F87" s="5"/>
      <c r="G87" s="5"/>
      <c r="H87" s="5"/>
      <c r="I87" s="5"/>
      <c r="J87" s="5"/>
      <c r="K87" s="29"/>
      <c r="Q87" s="29"/>
      <c r="W87" s="29"/>
      <c r="AC87" s="29"/>
      <c r="AI87" s="29"/>
      <c r="AJ87" s="6"/>
      <c r="AK87" s="1"/>
      <c r="AL87" s="6"/>
      <c r="AM87" s="1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/>
    </row>
    <row r="88" spans="1:57" ht="51" customHeight="1" x14ac:dyDescent="0.2">
      <c r="A88" s="203" t="s">
        <v>183</v>
      </c>
      <c r="B88" s="204"/>
      <c r="C88" s="200">
        <v>1</v>
      </c>
      <c r="D88" s="201"/>
      <c r="E88" s="159" t="s">
        <v>187</v>
      </c>
      <c r="F88" s="5"/>
      <c r="G88" s="5"/>
      <c r="H88" s="5"/>
      <c r="I88" s="5"/>
      <c r="J88" s="5"/>
      <c r="K88" s="29"/>
      <c r="Q88" s="29"/>
      <c r="W88" s="29"/>
      <c r="AC88" s="29"/>
      <c r="AI88" s="29"/>
      <c r="AJ88" s="6"/>
      <c r="AK88" s="1"/>
      <c r="AL88" s="6"/>
      <c r="AM88" s="1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/>
    </row>
    <row r="89" spans="1:57" ht="18" customHeight="1" x14ac:dyDescent="0.2">
      <c r="A89" s="199" t="s">
        <v>14</v>
      </c>
      <c r="B89" s="199"/>
      <c r="C89" s="168" t="s">
        <v>15</v>
      </c>
      <c r="D89" s="169"/>
      <c r="E89" s="19" t="s">
        <v>16</v>
      </c>
      <c r="F89" s="5"/>
      <c r="G89" s="5"/>
      <c r="H89" s="166" t="s">
        <v>182</v>
      </c>
      <c r="I89" s="166"/>
      <c r="J89" s="205" t="s">
        <v>135</v>
      </c>
      <c r="K89" s="205"/>
      <c r="L89" s="205"/>
      <c r="M89" s="205"/>
      <c r="N89" s="205"/>
      <c r="O89" s="205"/>
      <c r="P89" s="205"/>
      <c r="Q89" s="205"/>
      <c r="R89" s="27"/>
      <c r="S89" s="27"/>
      <c r="T89" s="27"/>
      <c r="U89" s="27"/>
      <c r="V89" s="27"/>
      <c r="W89" s="27"/>
      <c r="X89" s="27"/>
      <c r="Y89" s="27"/>
      <c r="Z89" s="27"/>
      <c r="AA89" s="27"/>
      <c r="AB89" s="27"/>
      <c r="AC89" s="27"/>
      <c r="AD89" s="24"/>
      <c r="AE89" s="24"/>
      <c r="AF89" s="24"/>
      <c r="AG89" s="24"/>
      <c r="AH89" s="24"/>
      <c r="AI89" s="28"/>
      <c r="AJ89" s="6"/>
      <c r="AK89" s="1"/>
      <c r="AL89" s="6"/>
      <c r="AM89" s="1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/>
    </row>
    <row r="90" spans="1:57" x14ac:dyDescent="0.2">
      <c r="A90" s="20">
        <v>1</v>
      </c>
      <c r="B90" s="10" t="s">
        <v>17</v>
      </c>
      <c r="C90" s="168">
        <v>1</v>
      </c>
      <c r="D90" s="168"/>
      <c r="E90" s="158">
        <v>4</v>
      </c>
      <c r="F90" s="5"/>
      <c r="G90" s="5"/>
      <c r="H90" s="167">
        <v>1</v>
      </c>
      <c r="I90" s="167"/>
      <c r="J90" s="165">
        <v>10</v>
      </c>
      <c r="K90" s="165"/>
      <c r="L90" s="165"/>
      <c r="M90" s="165"/>
      <c r="N90" s="165"/>
      <c r="O90" s="165"/>
      <c r="P90" s="165"/>
      <c r="Q90" s="165"/>
      <c r="R90" s="32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24"/>
      <c r="AE90" s="24"/>
      <c r="AF90" s="24"/>
      <c r="AG90" s="24"/>
      <c r="AH90" s="24"/>
      <c r="AI90" s="28"/>
      <c r="AJ90" s="6"/>
      <c r="AK90" s="1"/>
      <c r="AL90" s="6"/>
      <c r="AM90" s="1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</row>
    <row r="91" spans="1:57" ht="15.75" x14ac:dyDescent="0.25">
      <c r="B91" s="63" t="s">
        <v>199</v>
      </c>
      <c r="C91" s="1"/>
      <c r="D91" s="1"/>
      <c r="E91" s="1"/>
      <c r="F91" s="5"/>
      <c r="G91" s="5"/>
      <c r="H91" s="167">
        <v>2</v>
      </c>
      <c r="I91" s="167"/>
      <c r="J91" s="165">
        <v>10</v>
      </c>
      <c r="K91" s="165"/>
      <c r="L91" s="165"/>
      <c r="M91" s="165"/>
      <c r="N91" s="165"/>
      <c r="O91" s="165"/>
      <c r="P91" s="165"/>
      <c r="Q91" s="165"/>
      <c r="R91" s="32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26"/>
      <c r="AE91" s="101"/>
      <c r="AF91" s="101"/>
      <c r="AG91" s="26"/>
      <c r="AH91" s="25"/>
      <c r="AI91" s="25"/>
      <c r="AJ91" s="6"/>
      <c r="AK91" s="1"/>
      <c r="AL91" s="6"/>
      <c r="AM91" s="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</row>
    <row r="92" spans="1:57" ht="15.75" x14ac:dyDescent="0.25">
      <c r="B92" s="63" t="s">
        <v>185</v>
      </c>
      <c r="E92" s="5"/>
      <c r="F92" s="5"/>
      <c r="G92" s="5"/>
      <c r="H92" s="167">
        <v>3</v>
      </c>
      <c r="I92" s="167"/>
      <c r="J92" s="165">
        <v>10</v>
      </c>
      <c r="K92" s="165"/>
      <c r="L92" s="165"/>
      <c r="M92" s="165"/>
      <c r="N92" s="165"/>
      <c r="O92" s="165"/>
      <c r="P92" s="165"/>
      <c r="Q92" s="165"/>
      <c r="R92" s="32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9"/>
      <c r="AE92" s="39"/>
      <c r="AF92" s="39"/>
      <c r="AG92" s="39"/>
      <c r="AH92" s="40"/>
      <c r="AI92" s="40"/>
      <c r="AJ92" s="6"/>
      <c r="AK92" s="1"/>
      <c r="AL92" s="6"/>
      <c r="AM92" s="1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</row>
    <row r="93" spans="1:57" x14ac:dyDescent="0.2">
      <c r="B93" s="23" t="s">
        <v>200</v>
      </c>
      <c r="E93" s="5"/>
      <c r="F93" s="5"/>
      <c r="G93" s="5"/>
      <c r="H93" s="167">
        <v>4</v>
      </c>
      <c r="I93" s="167"/>
      <c r="J93" s="165">
        <v>0</v>
      </c>
      <c r="K93" s="165"/>
      <c r="L93" s="165"/>
      <c r="M93" s="165"/>
      <c r="N93" s="165"/>
      <c r="O93" s="165"/>
      <c r="P93" s="165"/>
      <c r="Q93" s="165"/>
      <c r="R93" s="32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9"/>
      <c r="AE93" s="39"/>
      <c r="AF93" s="39"/>
      <c r="AG93" s="39"/>
      <c r="AH93" s="40"/>
      <c r="AI93" s="40"/>
      <c r="AJ93" s="6"/>
      <c r="AK93" s="1"/>
      <c r="AL93" s="6"/>
      <c r="AM93" s="1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/>
    </row>
    <row r="94" spans="1:57" ht="30" customHeight="1" x14ac:dyDescent="0.25">
      <c r="B94" s="137" t="s">
        <v>130</v>
      </c>
      <c r="C94" s="102" t="s">
        <v>128</v>
      </c>
      <c r="D94" s="102" t="s">
        <v>129</v>
      </c>
      <c r="E94" s="5"/>
      <c r="F94" s="5"/>
      <c r="G94" s="5"/>
      <c r="H94" s="5"/>
      <c r="I94" s="5"/>
      <c r="J94" s="5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41"/>
      <c r="AE94" s="41"/>
      <c r="AF94" s="41"/>
      <c r="AG94" s="41"/>
      <c r="AH94" s="41"/>
      <c r="AI94" s="29"/>
      <c r="AJ94" s="6"/>
      <c r="AK94" s="1"/>
      <c r="AL94" s="6"/>
      <c r="AM94" s="1"/>
      <c r="AN94"/>
      <c r="AO94"/>
      <c r="AP94"/>
      <c r="AQ94"/>
      <c r="AR94"/>
      <c r="AS94"/>
      <c r="AT94"/>
      <c r="AU94"/>
      <c r="AV94"/>
      <c r="AW94"/>
      <c r="AX94"/>
      <c r="AY94"/>
      <c r="AZ94"/>
      <c r="BA94"/>
      <c r="BB94"/>
      <c r="BC94"/>
      <c r="BD94"/>
      <c r="BE94"/>
    </row>
    <row r="95" spans="1:57" x14ac:dyDescent="0.2">
      <c r="E95" s="5"/>
      <c r="F95" s="5"/>
      <c r="G95" s="5"/>
      <c r="H95" s="5"/>
      <c r="I95" s="5"/>
      <c r="J95" s="5"/>
      <c r="K95" s="32"/>
      <c r="L95" s="32"/>
      <c r="M95" s="32"/>
      <c r="N95" s="32"/>
      <c r="O95" s="32"/>
      <c r="P95" s="32"/>
      <c r="Q95" s="32"/>
      <c r="R95" s="32"/>
      <c r="S95" s="32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I95" s="29"/>
      <c r="AJ95" s="6"/>
      <c r="AK95" s="1"/>
      <c r="AL95" s="6"/>
      <c r="AM95" s="1"/>
      <c r="AN95"/>
      <c r="AO95"/>
      <c r="AP95"/>
      <c r="AQ95"/>
      <c r="AR95"/>
      <c r="AS95"/>
      <c r="AT95"/>
      <c r="AU95"/>
      <c r="AV95"/>
      <c r="AW95"/>
      <c r="AX95"/>
      <c r="AY95"/>
      <c r="AZ95"/>
      <c r="BA95"/>
      <c r="BB95"/>
      <c r="BC95"/>
      <c r="BD95"/>
      <c r="BE95"/>
    </row>
    <row r="96" spans="1:57" ht="15.75" customHeight="1" x14ac:dyDescent="0.25">
      <c r="B96" s="138" t="s">
        <v>131</v>
      </c>
      <c r="C96" s="100">
        <v>120.5</v>
      </c>
      <c r="D96" s="103">
        <v>1</v>
      </c>
      <c r="E96" s="5"/>
      <c r="F96" s="5"/>
      <c r="G96" s="5"/>
      <c r="H96" s="5"/>
      <c r="I96" s="5"/>
      <c r="J96" s="5"/>
      <c r="K96" s="5"/>
      <c r="Q96" s="5"/>
      <c r="R96" s="32"/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I96" s="29"/>
      <c r="AJ96" s="6"/>
      <c r="AK96" s="1"/>
      <c r="AL96" s="6"/>
      <c r="AM96" s="1"/>
      <c r="AN96"/>
      <c r="AO96"/>
      <c r="AP96"/>
      <c r="AQ96"/>
      <c r="AR96"/>
      <c r="AS96"/>
      <c r="AT96"/>
      <c r="AU96"/>
      <c r="AV96"/>
      <c r="AW96"/>
      <c r="AX96"/>
      <c r="AY96"/>
      <c r="AZ96"/>
      <c r="BA96"/>
      <c r="BB96"/>
      <c r="BC96"/>
      <c r="BD96"/>
      <c r="BE96"/>
    </row>
    <row r="97" spans="2:57" ht="15.75" x14ac:dyDescent="0.25">
      <c r="B97" s="62"/>
      <c r="C97" s="100"/>
      <c r="D97" s="103"/>
      <c r="E97" s="5"/>
      <c r="F97" s="5"/>
      <c r="G97" s="5"/>
      <c r="H97" s="5"/>
      <c r="I97" s="5"/>
      <c r="J97" s="5"/>
      <c r="K97" s="5"/>
      <c r="Q97" s="5"/>
      <c r="W97" s="29"/>
      <c r="AC97" s="29"/>
      <c r="AI97" s="29"/>
      <c r="AJ97"/>
      <c r="AK97"/>
      <c r="AL97"/>
      <c r="AM97"/>
      <c r="AN97"/>
      <c r="AO97"/>
      <c r="AP97"/>
      <c r="AQ97"/>
      <c r="AR97"/>
      <c r="AS97"/>
      <c r="AT97"/>
      <c r="AU97"/>
      <c r="AV97"/>
      <c r="AW97"/>
      <c r="AX97"/>
      <c r="AY97"/>
      <c r="AZ97"/>
      <c r="BA97"/>
      <c r="BB97"/>
      <c r="BC97"/>
      <c r="BD97"/>
      <c r="BE97"/>
    </row>
    <row r="98" spans="2:57" ht="15.75" x14ac:dyDescent="0.25">
      <c r="B98" s="129"/>
      <c r="C98" s="100"/>
      <c r="D98" s="103"/>
      <c r="E98" s="5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  <c r="AU98"/>
      <c r="AV98"/>
      <c r="AW98"/>
      <c r="AX98"/>
      <c r="AY98"/>
      <c r="AZ98"/>
      <c r="BA98"/>
      <c r="BB98"/>
      <c r="BC98"/>
      <c r="BD98"/>
      <c r="BE98"/>
    </row>
    <row r="99" spans="2:57" ht="15.75" x14ac:dyDescent="0.25">
      <c r="B99" s="129"/>
      <c r="D99" s="103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  <c r="AT99"/>
      <c r="AU99"/>
      <c r="AV99"/>
      <c r="AW99"/>
      <c r="AX99"/>
      <c r="AY99"/>
      <c r="AZ99"/>
      <c r="BA99"/>
      <c r="BB99"/>
      <c r="BC99"/>
      <c r="BD99"/>
      <c r="BE99"/>
    </row>
    <row r="100" spans="2:57" ht="15.75" x14ac:dyDescent="0.25">
      <c r="B100" s="62"/>
      <c r="C100" s="100"/>
      <c r="D100" s="103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/>
      <c r="AQ100"/>
      <c r="AR100"/>
      <c r="AS100"/>
      <c r="AT100"/>
      <c r="AU100"/>
      <c r="AV100"/>
      <c r="AW100"/>
      <c r="AX100"/>
      <c r="AY100"/>
      <c r="AZ100"/>
      <c r="BA100"/>
      <c r="BB100"/>
      <c r="BC100"/>
      <c r="BD100"/>
      <c r="BE100"/>
    </row>
    <row r="101" spans="2:57" ht="15.75" x14ac:dyDescent="0.25">
      <c r="B101" s="62"/>
      <c r="C101" s="100"/>
      <c r="D101" s="103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  <c r="AT101"/>
      <c r="AU101"/>
      <c r="AV101"/>
      <c r="AW101"/>
      <c r="AX101"/>
      <c r="AY101"/>
      <c r="AZ101"/>
      <c r="BA101"/>
      <c r="BB101"/>
      <c r="BC101"/>
      <c r="BD101"/>
      <c r="BE101"/>
    </row>
    <row r="102" spans="2:57" ht="15.75" x14ac:dyDescent="0.25">
      <c r="B102" s="62"/>
      <c r="C102" s="100"/>
      <c r="D102" s="103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/>
      <c r="AQ102"/>
      <c r="AR102"/>
      <c r="AS102"/>
      <c r="AT102"/>
      <c r="AU102"/>
      <c r="AV102"/>
      <c r="AW102"/>
      <c r="AX102"/>
      <c r="AY102"/>
      <c r="AZ102"/>
      <c r="BA102"/>
      <c r="BB102"/>
      <c r="BC102"/>
      <c r="BD102"/>
      <c r="BE102"/>
    </row>
    <row r="103" spans="2:57" ht="15.75" x14ac:dyDescent="0.25">
      <c r="B103" s="62"/>
      <c r="C103" s="100"/>
      <c r="D103" s="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/>
    </row>
    <row r="104" spans="2:57" x14ac:dyDescent="0.2"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/>
      <c r="AQ104"/>
      <c r="AR104"/>
      <c r="AS104"/>
      <c r="AT104"/>
      <c r="AU104"/>
      <c r="AV104"/>
      <c r="AW104"/>
      <c r="AX104"/>
      <c r="AY104"/>
      <c r="AZ104"/>
      <c r="BA104"/>
      <c r="BB104"/>
      <c r="BC104"/>
      <c r="BD104"/>
      <c r="BE104"/>
    </row>
    <row r="105" spans="2:57" x14ac:dyDescent="0.2"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</row>
    <row r="106" spans="2:57" x14ac:dyDescent="0.2"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  <c r="AR106"/>
      <c r="AS106"/>
      <c r="AT106"/>
      <c r="AU106"/>
      <c r="AV106"/>
      <c r="AW106"/>
      <c r="AX106"/>
      <c r="AY106"/>
      <c r="AZ106"/>
      <c r="BA106"/>
      <c r="BB106"/>
      <c r="BC106"/>
      <c r="BD106"/>
      <c r="BE106"/>
    </row>
    <row r="107" spans="2:57" x14ac:dyDescent="0.2"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  <c r="AV107"/>
      <c r="AW107"/>
      <c r="AX107"/>
      <c r="AY107"/>
      <c r="AZ107"/>
      <c r="BA107"/>
      <c r="BB107"/>
      <c r="BC107"/>
      <c r="BD107"/>
      <c r="BE107"/>
    </row>
    <row r="108" spans="2:57" x14ac:dyDescent="0.2"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  <c r="AV108"/>
      <c r="AW108"/>
      <c r="AX108"/>
      <c r="AY108"/>
      <c r="AZ108"/>
      <c r="BA108"/>
      <c r="BB108"/>
      <c r="BC108"/>
      <c r="BD108"/>
      <c r="BE108"/>
    </row>
    <row r="109" spans="2:57" x14ac:dyDescent="0.2"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  <c r="AV109"/>
      <c r="AW109"/>
      <c r="AX109"/>
      <c r="AY109"/>
      <c r="AZ109"/>
      <c r="BA109"/>
      <c r="BB109"/>
      <c r="BC109"/>
      <c r="BD109"/>
      <c r="BE109"/>
    </row>
    <row r="110" spans="2:57" x14ac:dyDescent="0.2"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</row>
    <row r="111" spans="2:57" x14ac:dyDescent="0.2"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  <c r="AK111"/>
      <c r="AL111"/>
      <c r="AM111"/>
    </row>
    <row r="112" spans="2:57" x14ac:dyDescent="0.2"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H112"/>
      <c r="AI112"/>
      <c r="AJ112"/>
      <c r="AK112"/>
      <c r="AL112"/>
      <c r="AM112"/>
    </row>
    <row r="113" spans="2:39" x14ac:dyDescent="0.2"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  <c r="AH113"/>
      <c r="AI113"/>
      <c r="AJ113"/>
      <c r="AK113"/>
      <c r="AL113"/>
      <c r="AM113"/>
    </row>
    <row r="114" spans="2:39" x14ac:dyDescent="0.2"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  <c r="AH114"/>
      <c r="AI114"/>
      <c r="AJ114"/>
      <c r="AK114"/>
      <c r="AL114"/>
      <c r="AM114"/>
    </row>
    <row r="115" spans="2:39" x14ac:dyDescent="0.2"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  <c r="AH115"/>
      <c r="AI115"/>
      <c r="AJ115"/>
      <c r="AK115"/>
      <c r="AL115"/>
      <c r="AM115"/>
    </row>
    <row r="116" spans="2:39" x14ac:dyDescent="0.2"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  <c r="AH116"/>
      <c r="AI116"/>
      <c r="AJ116"/>
      <c r="AK116"/>
      <c r="AL116"/>
      <c r="AM116"/>
    </row>
    <row r="117" spans="2:39" x14ac:dyDescent="0.2"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  <c r="AH117"/>
      <c r="AI117"/>
      <c r="AJ117"/>
      <c r="AK117"/>
      <c r="AL117"/>
      <c r="AM117"/>
    </row>
    <row r="118" spans="2:39" x14ac:dyDescent="0.2"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  <c r="AG118"/>
      <c r="AH118"/>
      <c r="AI118"/>
      <c r="AJ118"/>
      <c r="AK118"/>
      <c r="AL118"/>
      <c r="AM118"/>
    </row>
    <row r="119" spans="2:39" x14ac:dyDescent="0.2"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  <c r="AH119"/>
      <c r="AI119"/>
      <c r="AJ119"/>
      <c r="AK119"/>
      <c r="AL119"/>
      <c r="AM119"/>
    </row>
    <row r="120" spans="2:39" x14ac:dyDescent="0.2"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  <c r="AH120"/>
      <c r="AI120"/>
      <c r="AJ120"/>
      <c r="AK120"/>
      <c r="AL120"/>
      <c r="AM120"/>
    </row>
    <row r="121" spans="2:39" x14ac:dyDescent="0.2"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  <c r="AG121"/>
      <c r="AH121"/>
      <c r="AI121"/>
      <c r="AJ121"/>
      <c r="AK121"/>
      <c r="AL121"/>
      <c r="AM121"/>
    </row>
    <row r="122" spans="2:39" x14ac:dyDescent="0.2"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  <c r="AJ122"/>
      <c r="AK122"/>
      <c r="AL122"/>
      <c r="AM122"/>
    </row>
    <row r="123" spans="2:39" x14ac:dyDescent="0.2"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  <c r="AH123"/>
      <c r="AI123"/>
      <c r="AJ123"/>
      <c r="AK123"/>
      <c r="AL123"/>
      <c r="AM123"/>
    </row>
    <row r="124" spans="2:39" x14ac:dyDescent="0.2"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  <c r="AK124"/>
      <c r="AL124"/>
      <c r="AM124"/>
    </row>
    <row r="125" spans="2:39" x14ac:dyDescent="0.2"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  <c r="AK125"/>
      <c r="AL125"/>
      <c r="AM125"/>
    </row>
    <row r="126" spans="2:39" x14ac:dyDescent="0.2"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  <c r="AH126"/>
      <c r="AI126"/>
      <c r="AJ126"/>
      <c r="AK126"/>
      <c r="AL126"/>
      <c r="AM126"/>
    </row>
    <row r="127" spans="2:39" x14ac:dyDescent="0.2"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  <c r="AJ127"/>
      <c r="AK127"/>
      <c r="AL127"/>
      <c r="AM127"/>
    </row>
    <row r="128" spans="2:39" x14ac:dyDescent="0.2"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H128"/>
      <c r="AI128"/>
      <c r="AJ128"/>
      <c r="AK128"/>
      <c r="AL128"/>
      <c r="AM128"/>
    </row>
    <row r="129" spans="2:39" x14ac:dyDescent="0.2"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H129"/>
      <c r="AI129"/>
      <c r="AJ129"/>
      <c r="AK129"/>
      <c r="AL129"/>
      <c r="AM129"/>
    </row>
    <row r="130" spans="2:39" x14ac:dyDescent="0.2"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H130"/>
      <c r="AI130"/>
      <c r="AJ130"/>
      <c r="AK130"/>
      <c r="AL130"/>
      <c r="AM130"/>
    </row>
    <row r="131" spans="2:39" x14ac:dyDescent="0.2"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H131"/>
      <c r="AI131"/>
      <c r="AJ131"/>
      <c r="AK131"/>
      <c r="AL131"/>
      <c r="AM131"/>
    </row>
    <row r="132" spans="2:39" x14ac:dyDescent="0.2"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H132"/>
      <c r="AI132"/>
      <c r="AJ132"/>
      <c r="AK132"/>
      <c r="AL132"/>
      <c r="AM132"/>
    </row>
    <row r="133" spans="2:39" x14ac:dyDescent="0.2"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H133"/>
      <c r="AI133"/>
      <c r="AJ133"/>
      <c r="AK133"/>
      <c r="AL133"/>
      <c r="AM133"/>
    </row>
    <row r="134" spans="2:39" x14ac:dyDescent="0.2"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  <c r="AH134"/>
      <c r="AI134"/>
      <c r="AJ134"/>
      <c r="AK134"/>
      <c r="AL134"/>
      <c r="AM134"/>
    </row>
    <row r="135" spans="2:39" x14ac:dyDescent="0.2"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  <c r="AH135"/>
      <c r="AI135"/>
      <c r="AJ135"/>
      <c r="AK135"/>
      <c r="AL135"/>
      <c r="AM135"/>
    </row>
    <row r="136" spans="2:39" x14ac:dyDescent="0.2"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  <c r="AH136"/>
      <c r="AI136"/>
      <c r="AJ136"/>
      <c r="AK136"/>
      <c r="AL136"/>
      <c r="AM136"/>
    </row>
    <row r="137" spans="2:39" x14ac:dyDescent="0.2"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  <c r="AG137"/>
      <c r="AH137"/>
      <c r="AI137"/>
      <c r="AJ137"/>
      <c r="AK137"/>
      <c r="AL137"/>
      <c r="AM137"/>
    </row>
    <row r="138" spans="2:39" x14ac:dyDescent="0.2"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  <c r="AG138"/>
      <c r="AH138"/>
      <c r="AI138"/>
      <c r="AJ138"/>
      <c r="AK138"/>
      <c r="AL138"/>
      <c r="AM138"/>
    </row>
    <row r="139" spans="2:39" x14ac:dyDescent="0.2"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  <c r="AG139"/>
      <c r="AH139"/>
      <c r="AI139"/>
      <c r="AJ139"/>
      <c r="AK139"/>
      <c r="AL139"/>
      <c r="AM139"/>
    </row>
    <row r="140" spans="2:39" x14ac:dyDescent="0.2"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  <c r="AH140"/>
      <c r="AI140"/>
      <c r="AJ140"/>
      <c r="AK140"/>
      <c r="AL140"/>
      <c r="AM140"/>
    </row>
    <row r="141" spans="2:39" x14ac:dyDescent="0.2"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  <c r="AJ141"/>
      <c r="AK141"/>
      <c r="AL141"/>
      <c r="AM141"/>
    </row>
    <row r="142" spans="2:39" x14ac:dyDescent="0.2"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  <c r="AH142"/>
      <c r="AI142"/>
      <c r="AJ142"/>
      <c r="AK142"/>
      <c r="AL142"/>
      <c r="AM142"/>
    </row>
    <row r="143" spans="2:39" x14ac:dyDescent="0.2"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  <c r="AH143"/>
      <c r="AI143"/>
      <c r="AJ143"/>
      <c r="AK143"/>
      <c r="AL143"/>
    </row>
    <row r="144" spans="2:39" x14ac:dyDescent="0.2"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  <c r="AH144"/>
      <c r="AI144"/>
      <c r="AJ144"/>
      <c r="AK144"/>
      <c r="AL144"/>
    </row>
    <row r="145" spans="2:38" x14ac:dyDescent="0.2"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  <c r="AG145"/>
      <c r="AH145"/>
      <c r="AI145"/>
      <c r="AJ145"/>
      <c r="AK145"/>
      <c r="AL145"/>
    </row>
    <row r="146" spans="2:38" x14ac:dyDescent="0.2"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  <c r="AH146"/>
      <c r="AI146"/>
      <c r="AJ146"/>
      <c r="AK146"/>
      <c r="AL146"/>
    </row>
    <row r="147" spans="2:38" x14ac:dyDescent="0.2"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  <c r="AG147"/>
      <c r="AH147"/>
      <c r="AI147"/>
      <c r="AJ147"/>
      <c r="AK147"/>
      <c r="AL147"/>
    </row>
    <row r="148" spans="2:38" x14ac:dyDescent="0.2"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  <c r="AH148"/>
      <c r="AI148"/>
      <c r="AJ148"/>
      <c r="AK148"/>
      <c r="AL148"/>
    </row>
    <row r="149" spans="2:38" x14ac:dyDescent="0.2"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  <c r="AG149"/>
      <c r="AH149"/>
      <c r="AI149"/>
      <c r="AJ149"/>
      <c r="AK149"/>
      <c r="AL149"/>
    </row>
    <row r="150" spans="2:38" x14ac:dyDescent="0.2"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  <c r="AG150"/>
      <c r="AH150"/>
      <c r="AI150"/>
      <c r="AJ150"/>
      <c r="AK150"/>
      <c r="AL150"/>
    </row>
    <row r="151" spans="2:38" x14ac:dyDescent="0.2"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  <c r="AG151"/>
      <c r="AH151"/>
      <c r="AI151"/>
      <c r="AJ151"/>
      <c r="AK151"/>
      <c r="AL151"/>
    </row>
    <row r="152" spans="2:38" x14ac:dyDescent="0.2"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  <c r="AE152"/>
      <c r="AF152"/>
      <c r="AG152"/>
      <c r="AH152"/>
      <c r="AI152"/>
      <c r="AJ152"/>
      <c r="AK152"/>
      <c r="AL152"/>
    </row>
    <row r="153" spans="2:38" x14ac:dyDescent="0.2"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  <c r="AE153"/>
      <c r="AF153"/>
      <c r="AG153"/>
      <c r="AH153"/>
      <c r="AI153"/>
      <c r="AJ153"/>
      <c r="AK153"/>
      <c r="AL153"/>
    </row>
    <row r="154" spans="2:38" x14ac:dyDescent="0.2"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  <c r="AH154"/>
      <c r="AI154"/>
      <c r="AJ154"/>
      <c r="AK154"/>
      <c r="AL154"/>
    </row>
    <row r="155" spans="2:38" x14ac:dyDescent="0.2"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  <c r="AE155"/>
      <c r="AF155"/>
      <c r="AG155"/>
      <c r="AH155"/>
      <c r="AI155"/>
      <c r="AJ155"/>
      <c r="AK155"/>
      <c r="AL155"/>
    </row>
    <row r="156" spans="2:38" x14ac:dyDescent="0.2"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  <c r="AE156"/>
      <c r="AF156"/>
      <c r="AG156"/>
      <c r="AH156"/>
      <c r="AI156"/>
      <c r="AJ156"/>
      <c r="AK156"/>
      <c r="AL156"/>
    </row>
    <row r="157" spans="2:38" x14ac:dyDescent="0.2"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  <c r="AE157"/>
      <c r="AF157"/>
      <c r="AG157"/>
      <c r="AH157"/>
      <c r="AI157"/>
      <c r="AJ157"/>
      <c r="AK157"/>
      <c r="AL157"/>
    </row>
    <row r="158" spans="2:38" x14ac:dyDescent="0.2"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  <c r="AE158"/>
      <c r="AF158"/>
      <c r="AG158"/>
      <c r="AH158"/>
      <c r="AI158"/>
      <c r="AJ158"/>
      <c r="AK158"/>
      <c r="AL158"/>
    </row>
    <row r="159" spans="2:38" x14ac:dyDescent="0.2"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  <c r="AE159"/>
      <c r="AF159"/>
      <c r="AG159"/>
      <c r="AH159"/>
      <c r="AI159"/>
      <c r="AJ159"/>
      <c r="AK159"/>
      <c r="AL159"/>
    </row>
    <row r="160" spans="2:38" x14ac:dyDescent="0.2"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  <c r="AG160"/>
      <c r="AH160"/>
      <c r="AI160"/>
      <c r="AJ160"/>
      <c r="AK160"/>
      <c r="AL160"/>
    </row>
    <row r="161" spans="2:38" x14ac:dyDescent="0.2"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  <c r="AG161"/>
      <c r="AH161"/>
      <c r="AI161"/>
      <c r="AJ161"/>
      <c r="AK161"/>
      <c r="AL161"/>
    </row>
    <row r="162" spans="2:38" x14ac:dyDescent="0.2"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  <c r="AE162"/>
      <c r="AF162"/>
      <c r="AG162"/>
      <c r="AH162"/>
      <c r="AI162"/>
      <c r="AJ162"/>
      <c r="AK162"/>
      <c r="AL162"/>
    </row>
    <row r="163" spans="2:38" x14ac:dyDescent="0.2"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  <c r="AE163"/>
      <c r="AF163"/>
      <c r="AG163"/>
      <c r="AH163"/>
      <c r="AI163"/>
      <c r="AJ163"/>
      <c r="AK163"/>
      <c r="AL163"/>
    </row>
    <row r="164" spans="2:38" x14ac:dyDescent="0.2"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  <c r="AE164"/>
      <c r="AF164"/>
      <c r="AG164"/>
      <c r="AH164"/>
      <c r="AI164"/>
      <c r="AJ164"/>
      <c r="AK164"/>
      <c r="AL164"/>
    </row>
    <row r="165" spans="2:38" x14ac:dyDescent="0.2"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  <c r="AE165"/>
      <c r="AF165"/>
      <c r="AG165"/>
      <c r="AH165"/>
      <c r="AI165"/>
      <c r="AJ165"/>
      <c r="AK165"/>
      <c r="AL165"/>
    </row>
    <row r="166" spans="2:38" x14ac:dyDescent="0.2"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  <c r="AE166"/>
      <c r="AF166"/>
      <c r="AG166"/>
      <c r="AH166"/>
      <c r="AI166"/>
      <c r="AJ166"/>
      <c r="AK166"/>
      <c r="AL166"/>
    </row>
    <row r="167" spans="2:38" x14ac:dyDescent="0.2"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  <c r="AA167"/>
      <c r="AB167"/>
      <c r="AC167"/>
      <c r="AD167"/>
      <c r="AE167"/>
      <c r="AF167"/>
      <c r="AG167"/>
      <c r="AH167"/>
      <c r="AI167"/>
      <c r="AJ167"/>
      <c r="AK167"/>
      <c r="AL167"/>
    </row>
    <row r="168" spans="2:38" x14ac:dyDescent="0.2"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  <c r="AA168"/>
      <c r="AB168"/>
      <c r="AC168"/>
      <c r="AD168"/>
      <c r="AE168"/>
      <c r="AF168"/>
      <c r="AG168"/>
      <c r="AH168"/>
      <c r="AI168"/>
      <c r="AJ168"/>
      <c r="AK168"/>
      <c r="AL168"/>
    </row>
    <row r="169" spans="2:38" x14ac:dyDescent="0.2"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  <c r="AB169"/>
      <c r="AC169"/>
      <c r="AD169"/>
      <c r="AE169"/>
      <c r="AF169"/>
      <c r="AG169"/>
      <c r="AH169"/>
      <c r="AI169"/>
      <c r="AJ169"/>
      <c r="AK169"/>
      <c r="AL169"/>
    </row>
    <row r="170" spans="2:38" x14ac:dyDescent="0.2"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  <c r="AA170"/>
      <c r="AB170"/>
      <c r="AC170"/>
      <c r="AD170"/>
      <c r="AE170"/>
      <c r="AF170"/>
      <c r="AG170"/>
      <c r="AH170"/>
      <c r="AI170"/>
      <c r="AJ170"/>
      <c r="AK170"/>
      <c r="AL170"/>
    </row>
    <row r="171" spans="2:38" x14ac:dyDescent="0.2"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  <c r="AA171"/>
      <c r="AB171"/>
      <c r="AC171"/>
      <c r="AD171"/>
      <c r="AE171"/>
      <c r="AF171"/>
      <c r="AG171"/>
      <c r="AH171"/>
      <c r="AI171"/>
      <c r="AJ171"/>
      <c r="AK171"/>
      <c r="AL171"/>
    </row>
    <row r="172" spans="2:38" x14ac:dyDescent="0.2"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  <c r="AB172"/>
      <c r="AC172"/>
      <c r="AD172"/>
      <c r="AE172"/>
      <c r="AF172"/>
      <c r="AG172"/>
      <c r="AH172"/>
      <c r="AI172"/>
      <c r="AJ172"/>
      <c r="AK172"/>
      <c r="AL172"/>
    </row>
    <row r="173" spans="2:38" x14ac:dyDescent="0.2"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  <c r="AA173"/>
      <c r="AB173"/>
      <c r="AC173"/>
      <c r="AD173"/>
      <c r="AE173"/>
      <c r="AF173"/>
      <c r="AG173"/>
      <c r="AH173"/>
      <c r="AI173"/>
      <c r="AJ173"/>
      <c r="AK173"/>
      <c r="AL173"/>
    </row>
    <row r="174" spans="2:38" x14ac:dyDescent="0.2"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  <c r="AA174"/>
      <c r="AB174"/>
      <c r="AC174"/>
      <c r="AD174"/>
      <c r="AE174"/>
      <c r="AF174"/>
      <c r="AG174"/>
      <c r="AH174"/>
      <c r="AI174"/>
      <c r="AJ174"/>
      <c r="AK174"/>
      <c r="AL174"/>
    </row>
    <row r="175" spans="2:38" x14ac:dyDescent="0.2"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  <c r="AK175"/>
      <c r="AL175"/>
    </row>
    <row r="176" spans="2:38" x14ac:dyDescent="0.2"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</row>
    <row r="177" spans="2:38" x14ac:dyDescent="0.2"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</row>
    <row r="178" spans="2:38" x14ac:dyDescent="0.2"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</row>
    <row r="179" spans="2:38" x14ac:dyDescent="0.2"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</row>
    <row r="180" spans="2:38" x14ac:dyDescent="0.2"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</row>
    <row r="181" spans="2:38" x14ac:dyDescent="0.2"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</row>
    <row r="182" spans="2:38" x14ac:dyDescent="0.2"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  <c r="AK182"/>
      <c r="AL182"/>
    </row>
    <row r="183" spans="2:38" x14ac:dyDescent="0.2"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  <c r="AA183"/>
      <c r="AB183"/>
      <c r="AC183"/>
      <c r="AD183"/>
      <c r="AE183"/>
      <c r="AF183"/>
      <c r="AG183"/>
      <c r="AH183"/>
      <c r="AI183"/>
      <c r="AJ183"/>
      <c r="AK183"/>
      <c r="AL183"/>
    </row>
    <row r="184" spans="2:38" x14ac:dyDescent="0.2"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  <c r="AA184"/>
      <c r="AB184"/>
      <c r="AC184"/>
      <c r="AD184"/>
      <c r="AE184"/>
      <c r="AF184"/>
      <c r="AG184"/>
      <c r="AH184"/>
      <c r="AI184"/>
      <c r="AJ184"/>
      <c r="AK184"/>
      <c r="AL184"/>
    </row>
    <row r="185" spans="2:38" x14ac:dyDescent="0.2"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  <c r="V185"/>
      <c r="W185"/>
      <c r="X185"/>
      <c r="Y185"/>
      <c r="Z185"/>
      <c r="AA185"/>
      <c r="AB185"/>
      <c r="AC185"/>
      <c r="AD185"/>
      <c r="AE185"/>
      <c r="AF185"/>
      <c r="AG185"/>
      <c r="AH185"/>
      <c r="AI185"/>
      <c r="AJ185"/>
      <c r="AK185"/>
      <c r="AL185"/>
    </row>
    <row r="186" spans="2:38" x14ac:dyDescent="0.2"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  <c r="AA186"/>
      <c r="AB186"/>
      <c r="AC186"/>
      <c r="AD186"/>
      <c r="AE186"/>
      <c r="AF186"/>
      <c r="AG186"/>
      <c r="AH186"/>
      <c r="AI186"/>
      <c r="AJ186"/>
      <c r="AK186"/>
      <c r="AL186"/>
    </row>
    <row r="187" spans="2:38" x14ac:dyDescent="0.2"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  <c r="AA187"/>
      <c r="AB187"/>
      <c r="AC187"/>
      <c r="AD187"/>
      <c r="AE187"/>
      <c r="AF187"/>
      <c r="AG187"/>
      <c r="AH187"/>
      <c r="AI187"/>
      <c r="AJ187"/>
      <c r="AK187"/>
      <c r="AL187"/>
    </row>
    <row r="188" spans="2:38" x14ac:dyDescent="0.2"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  <c r="V188"/>
      <c r="W188"/>
      <c r="X188"/>
      <c r="Y188"/>
      <c r="Z188"/>
      <c r="AA188"/>
      <c r="AB188"/>
      <c r="AC188"/>
      <c r="AD188"/>
      <c r="AE188"/>
      <c r="AF188"/>
      <c r="AG188"/>
      <c r="AH188"/>
      <c r="AI188"/>
      <c r="AJ188"/>
      <c r="AK188"/>
      <c r="AL188"/>
    </row>
    <row r="189" spans="2:38" x14ac:dyDescent="0.2"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  <c r="Y189"/>
      <c r="Z189"/>
      <c r="AA189"/>
      <c r="AB189"/>
      <c r="AC189"/>
      <c r="AD189"/>
      <c r="AE189"/>
      <c r="AF189"/>
      <c r="AG189"/>
      <c r="AH189"/>
      <c r="AI189"/>
      <c r="AJ189"/>
      <c r="AK189"/>
      <c r="AL189"/>
    </row>
    <row r="190" spans="2:38" x14ac:dyDescent="0.2"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  <c r="AA190"/>
      <c r="AB190"/>
      <c r="AC190"/>
      <c r="AD190"/>
      <c r="AE190"/>
      <c r="AF190"/>
      <c r="AG190"/>
      <c r="AH190"/>
      <c r="AI190"/>
      <c r="AJ190"/>
      <c r="AK190"/>
      <c r="AL190"/>
    </row>
    <row r="191" spans="2:38" x14ac:dyDescent="0.2"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  <c r="V191"/>
      <c r="W191"/>
      <c r="X191"/>
      <c r="Y191"/>
      <c r="Z191"/>
      <c r="AA191"/>
      <c r="AB191"/>
      <c r="AC191"/>
      <c r="AD191"/>
      <c r="AE191"/>
      <c r="AF191"/>
      <c r="AG191"/>
      <c r="AH191"/>
      <c r="AI191"/>
      <c r="AJ191"/>
      <c r="AK191"/>
      <c r="AL191"/>
    </row>
    <row r="192" spans="2:38" x14ac:dyDescent="0.2"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  <c r="W192"/>
      <c r="X192"/>
      <c r="Y192"/>
      <c r="Z192"/>
      <c r="AA192"/>
      <c r="AB192"/>
      <c r="AC192"/>
      <c r="AD192"/>
      <c r="AE192"/>
      <c r="AF192"/>
      <c r="AG192"/>
      <c r="AH192"/>
      <c r="AI192"/>
      <c r="AJ192"/>
      <c r="AK192"/>
      <c r="AL192"/>
    </row>
    <row r="193" spans="2:38" x14ac:dyDescent="0.2"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  <c r="AA193"/>
      <c r="AB193"/>
      <c r="AC193"/>
      <c r="AD193"/>
      <c r="AE193"/>
      <c r="AF193"/>
      <c r="AG193"/>
      <c r="AH193"/>
      <c r="AI193"/>
      <c r="AJ193"/>
      <c r="AK193"/>
      <c r="AL193"/>
    </row>
    <row r="194" spans="2:38" x14ac:dyDescent="0.2"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  <c r="V194"/>
      <c r="W194"/>
      <c r="X194"/>
      <c r="Y194"/>
      <c r="Z194"/>
      <c r="AA194"/>
      <c r="AB194"/>
      <c r="AC194"/>
      <c r="AD194"/>
      <c r="AE194"/>
      <c r="AF194"/>
      <c r="AG194"/>
      <c r="AH194"/>
      <c r="AI194"/>
      <c r="AJ194"/>
      <c r="AK194"/>
      <c r="AL194"/>
    </row>
    <row r="195" spans="2:38" x14ac:dyDescent="0.2"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  <c r="W195"/>
      <c r="X195"/>
      <c r="Y195"/>
      <c r="Z195"/>
      <c r="AA195"/>
      <c r="AB195"/>
      <c r="AC195"/>
      <c r="AD195"/>
      <c r="AE195"/>
      <c r="AF195"/>
      <c r="AG195"/>
      <c r="AH195"/>
      <c r="AI195"/>
      <c r="AJ195"/>
      <c r="AK195"/>
      <c r="AL195"/>
    </row>
    <row r="196" spans="2:38" x14ac:dyDescent="0.2"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  <c r="AA196"/>
      <c r="AB196"/>
      <c r="AC196"/>
      <c r="AD196"/>
      <c r="AE196"/>
      <c r="AF196"/>
      <c r="AG196"/>
      <c r="AH196"/>
      <c r="AI196"/>
      <c r="AJ196"/>
      <c r="AK196"/>
      <c r="AL196"/>
    </row>
    <row r="197" spans="2:38" x14ac:dyDescent="0.2"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  <c r="W197"/>
      <c r="X197"/>
      <c r="Y197"/>
      <c r="Z197"/>
      <c r="AA197"/>
      <c r="AB197"/>
      <c r="AC197"/>
      <c r="AD197"/>
      <c r="AE197"/>
      <c r="AF197"/>
      <c r="AG197"/>
      <c r="AH197"/>
      <c r="AI197"/>
      <c r="AJ197"/>
      <c r="AK197"/>
      <c r="AL197"/>
    </row>
    <row r="198" spans="2:38" x14ac:dyDescent="0.2"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  <c r="Y198"/>
      <c r="Z198"/>
      <c r="AA198"/>
      <c r="AB198"/>
      <c r="AC198"/>
      <c r="AD198"/>
      <c r="AE198"/>
      <c r="AF198"/>
      <c r="AG198"/>
      <c r="AH198"/>
      <c r="AI198"/>
      <c r="AJ198"/>
      <c r="AK198"/>
      <c r="AL198"/>
    </row>
    <row r="199" spans="2:38" x14ac:dyDescent="0.2"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  <c r="AA199"/>
      <c r="AB199"/>
      <c r="AC199"/>
      <c r="AD199"/>
      <c r="AE199"/>
      <c r="AF199"/>
      <c r="AG199"/>
      <c r="AH199"/>
      <c r="AI199"/>
      <c r="AJ199"/>
      <c r="AK199"/>
      <c r="AL199"/>
    </row>
    <row r="200" spans="2:38" x14ac:dyDescent="0.2"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/>
      <c r="R200"/>
      <c r="S200"/>
      <c r="T200"/>
      <c r="U200"/>
      <c r="V200"/>
      <c r="W200"/>
      <c r="X200"/>
      <c r="Y200"/>
      <c r="Z200"/>
      <c r="AA200"/>
      <c r="AB200"/>
      <c r="AC200"/>
      <c r="AD200"/>
      <c r="AE200"/>
      <c r="AF200"/>
      <c r="AG200"/>
      <c r="AH200"/>
      <c r="AI200"/>
      <c r="AJ200"/>
      <c r="AK200"/>
      <c r="AL200"/>
    </row>
    <row r="201" spans="2:38" x14ac:dyDescent="0.2"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/>
      <c r="R201"/>
      <c r="S201"/>
      <c r="T201"/>
      <c r="U201"/>
      <c r="V201"/>
      <c r="W201"/>
      <c r="X201"/>
      <c r="Y201"/>
      <c r="Z201"/>
      <c r="AA201"/>
      <c r="AB201"/>
      <c r="AC201"/>
      <c r="AD201"/>
      <c r="AE201"/>
      <c r="AF201"/>
      <c r="AG201"/>
      <c r="AH201"/>
      <c r="AI201"/>
      <c r="AJ201"/>
      <c r="AK201"/>
      <c r="AL201"/>
    </row>
    <row r="202" spans="2:38" x14ac:dyDescent="0.2"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/>
      <c r="R202"/>
      <c r="S202"/>
      <c r="T202"/>
      <c r="U202"/>
      <c r="V202"/>
      <c r="W202"/>
      <c r="X202"/>
      <c r="Y202"/>
      <c r="Z202"/>
      <c r="AA202"/>
      <c r="AB202"/>
      <c r="AC202"/>
      <c r="AD202"/>
      <c r="AE202"/>
      <c r="AF202"/>
      <c r="AG202"/>
      <c r="AH202"/>
      <c r="AI202"/>
      <c r="AJ202"/>
      <c r="AK202"/>
      <c r="AL202"/>
    </row>
    <row r="203" spans="2:38" x14ac:dyDescent="0.2"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/>
      <c r="R203"/>
      <c r="S203"/>
      <c r="T203"/>
      <c r="U203"/>
      <c r="V203"/>
      <c r="W203"/>
      <c r="X203"/>
      <c r="Y203"/>
      <c r="Z203"/>
      <c r="AA203"/>
      <c r="AB203"/>
      <c r="AC203"/>
      <c r="AD203"/>
      <c r="AE203"/>
      <c r="AF203"/>
      <c r="AG203"/>
      <c r="AH203"/>
      <c r="AI203"/>
      <c r="AJ203"/>
      <c r="AK203"/>
      <c r="AL203"/>
    </row>
    <row r="204" spans="2:38" x14ac:dyDescent="0.2"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/>
      <c r="R204"/>
      <c r="S204"/>
      <c r="T204"/>
      <c r="U204"/>
      <c r="V204"/>
      <c r="W204"/>
      <c r="X204"/>
      <c r="Y204"/>
      <c r="Z204"/>
      <c r="AA204"/>
      <c r="AB204"/>
      <c r="AC204"/>
      <c r="AD204"/>
      <c r="AE204"/>
      <c r="AF204"/>
      <c r="AG204"/>
      <c r="AH204"/>
      <c r="AI204"/>
      <c r="AJ204"/>
      <c r="AK204"/>
      <c r="AL204"/>
    </row>
    <row r="205" spans="2:38" x14ac:dyDescent="0.2"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/>
      <c r="R205"/>
      <c r="S205"/>
      <c r="T205"/>
      <c r="U205"/>
      <c r="V205"/>
      <c r="W205"/>
      <c r="X205"/>
      <c r="Y205"/>
      <c r="Z205"/>
      <c r="AA205"/>
      <c r="AB205"/>
      <c r="AC205"/>
      <c r="AD205"/>
      <c r="AE205"/>
      <c r="AF205"/>
      <c r="AG205"/>
      <c r="AH205"/>
      <c r="AI205"/>
      <c r="AJ205"/>
      <c r="AK205"/>
      <c r="AL205"/>
    </row>
    <row r="206" spans="2:38" x14ac:dyDescent="0.2"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/>
      <c r="R206"/>
      <c r="S206"/>
      <c r="T206"/>
      <c r="U206"/>
      <c r="V206"/>
      <c r="W206"/>
      <c r="X206"/>
      <c r="Y206"/>
      <c r="Z206"/>
      <c r="AA206"/>
      <c r="AB206"/>
      <c r="AC206"/>
      <c r="AD206"/>
      <c r="AE206"/>
      <c r="AF206"/>
      <c r="AG206"/>
      <c r="AH206"/>
      <c r="AI206"/>
      <c r="AJ206"/>
      <c r="AK206"/>
      <c r="AL206"/>
    </row>
    <row r="207" spans="2:38" x14ac:dyDescent="0.2"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/>
      <c r="R207"/>
      <c r="S207"/>
      <c r="T207"/>
      <c r="U207"/>
      <c r="V207"/>
      <c r="W207"/>
      <c r="X207"/>
      <c r="Y207"/>
      <c r="Z207"/>
      <c r="AA207"/>
      <c r="AB207"/>
      <c r="AC207"/>
      <c r="AD207"/>
      <c r="AE207"/>
      <c r="AF207"/>
      <c r="AG207"/>
      <c r="AH207"/>
      <c r="AI207"/>
      <c r="AJ207"/>
      <c r="AK207"/>
      <c r="AL207"/>
    </row>
    <row r="208" spans="2:38" x14ac:dyDescent="0.2"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/>
      <c r="R208"/>
      <c r="S208"/>
      <c r="T208"/>
      <c r="U208"/>
      <c r="V208"/>
      <c r="W208"/>
      <c r="X208"/>
      <c r="Y208"/>
      <c r="Z208"/>
      <c r="AA208"/>
      <c r="AB208"/>
      <c r="AC208"/>
      <c r="AD208"/>
      <c r="AE208"/>
      <c r="AF208"/>
      <c r="AG208"/>
      <c r="AH208"/>
      <c r="AI208"/>
      <c r="AJ208"/>
      <c r="AK208"/>
      <c r="AL208"/>
    </row>
    <row r="209" spans="2:38" x14ac:dyDescent="0.2"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/>
      <c r="R209"/>
      <c r="S209"/>
      <c r="T209"/>
      <c r="U209"/>
      <c r="V209"/>
      <c r="W209"/>
      <c r="X209"/>
      <c r="Y209"/>
      <c r="Z209"/>
      <c r="AA209"/>
      <c r="AB209"/>
      <c r="AC209"/>
      <c r="AD209"/>
      <c r="AE209"/>
      <c r="AF209"/>
      <c r="AG209"/>
      <c r="AH209"/>
      <c r="AI209"/>
      <c r="AJ209"/>
      <c r="AK209"/>
      <c r="AL209"/>
    </row>
    <row r="210" spans="2:38" x14ac:dyDescent="0.2"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/>
      <c r="R210"/>
      <c r="S210"/>
      <c r="T210"/>
      <c r="U210"/>
      <c r="V210"/>
      <c r="W210"/>
      <c r="X210"/>
      <c r="Y210"/>
      <c r="Z210"/>
      <c r="AA210"/>
      <c r="AB210"/>
      <c r="AC210"/>
      <c r="AD210"/>
      <c r="AE210"/>
      <c r="AF210"/>
      <c r="AG210"/>
      <c r="AH210"/>
      <c r="AI210"/>
      <c r="AJ210"/>
      <c r="AK210"/>
      <c r="AL210"/>
    </row>
    <row r="211" spans="2:38" x14ac:dyDescent="0.2"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/>
      <c r="R211"/>
      <c r="S211"/>
      <c r="T211"/>
      <c r="U211"/>
      <c r="V211"/>
      <c r="W211"/>
      <c r="X211"/>
      <c r="Y211"/>
      <c r="Z211"/>
      <c r="AA211"/>
      <c r="AB211"/>
      <c r="AC211"/>
      <c r="AD211"/>
      <c r="AE211"/>
      <c r="AF211"/>
      <c r="AG211"/>
      <c r="AH211"/>
      <c r="AI211"/>
      <c r="AJ211"/>
      <c r="AK211"/>
      <c r="AL211"/>
    </row>
    <row r="212" spans="2:38" x14ac:dyDescent="0.2"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/>
      <c r="R212"/>
      <c r="S212"/>
      <c r="T212"/>
      <c r="U212"/>
      <c r="V212"/>
      <c r="W212"/>
      <c r="X212"/>
      <c r="Y212"/>
      <c r="Z212"/>
      <c r="AA212"/>
      <c r="AB212"/>
      <c r="AC212"/>
      <c r="AD212"/>
      <c r="AE212"/>
      <c r="AF212"/>
      <c r="AG212"/>
      <c r="AH212"/>
      <c r="AI212"/>
      <c r="AJ212"/>
      <c r="AK212"/>
      <c r="AL212"/>
    </row>
    <row r="213" spans="2:38" x14ac:dyDescent="0.2"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/>
      <c r="R213"/>
      <c r="S213"/>
      <c r="T213"/>
      <c r="U213"/>
      <c r="V213"/>
      <c r="W213"/>
      <c r="X213"/>
      <c r="Y213"/>
      <c r="Z213"/>
      <c r="AA213"/>
      <c r="AB213"/>
      <c r="AC213"/>
      <c r="AD213"/>
      <c r="AE213"/>
      <c r="AF213"/>
      <c r="AG213"/>
      <c r="AH213"/>
      <c r="AI213"/>
      <c r="AJ213"/>
      <c r="AK213"/>
      <c r="AL213"/>
    </row>
    <row r="214" spans="2:38" x14ac:dyDescent="0.2"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/>
      <c r="R214"/>
      <c r="S214"/>
      <c r="T214"/>
      <c r="U214"/>
      <c r="V214"/>
      <c r="W214"/>
      <c r="X214"/>
      <c r="Y214"/>
      <c r="Z214"/>
      <c r="AA214"/>
      <c r="AB214"/>
      <c r="AC214"/>
      <c r="AD214"/>
      <c r="AE214"/>
      <c r="AF214"/>
      <c r="AG214"/>
      <c r="AH214"/>
      <c r="AI214"/>
      <c r="AJ214"/>
      <c r="AK214"/>
      <c r="AL214"/>
    </row>
    <row r="215" spans="2:38" x14ac:dyDescent="0.2"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/>
      <c r="R215"/>
      <c r="S215"/>
      <c r="T215"/>
      <c r="U215"/>
      <c r="V215"/>
      <c r="W215"/>
      <c r="X215"/>
      <c r="Y215"/>
      <c r="Z215"/>
      <c r="AA215"/>
      <c r="AB215"/>
      <c r="AC215"/>
      <c r="AD215"/>
      <c r="AE215"/>
      <c r="AF215"/>
      <c r="AG215"/>
      <c r="AH215"/>
      <c r="AI215"/>
      <c r="AJ215"/>
      <c r="AK215"/>
      <c r="AL215"/>
    </row>
    <row r="216" spans="2:38" x14ac:dyDescent="0.2"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/>
      <c r="R216"/>
      <c r="S216"/>
      <c r="T216"/>
      <c r="U216"/>
      <c r="V216"/>
      <c r="W216"/>
      <c r="X216"/>
      <c r="Y216"/>
      <c r="Z216"/>
      <c r="AA216"/>
      <c r="AB216"/>
      <c r="AC216"/>
      <c r="AD216"/>
      <c r="AE216"/>
      <c r="AF216"/>
      <c r="AG216"/>
      <c r="AH216"/>
      <c r="AI216"/>
      <c r="AJ216"/>
      <c r="AK216"/>
      <c r="AL216"/>
    </row>
    <row r="217" spans="2:38" x14ac:dyDescent="0.2"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/>
      <c r="R217"/>
      <c r="S217"/>
      <c r="T217"/>
      <c r="U217"/>
      <c r="V217"/>
      <c r="W217"/>
      <c r="X217"/>
      <c r="Y217"/>
      <c r="Z217"/>
      <c r="AA217"/>
      <c r="AB217"/>
      <c r="AC217"/>
      <c r="AD217"/>
      <c r="AE217"/>
      <c r="AF217"/>
      <c r="AG217"/>
      <c r="AH217"/>
      <c r="AI217"/>
      <c r="AJ217"/>
      <c r="AK217"/>
      <c r="AL217"/>
    </row>
    <row r="218" spans="2:38" x14ac:dyDescent="0.2"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/>
      <c r="R218"/>
      <c r="S218"/>
      <c r="T218"/>
      <c r="U218"/>
      <c r="V218"/>
      <c r="W218"/>
      <c r="X218"/>
      <c r="Y218"/>
      <c r="Z218"/>
      <c r="AA218"/>
      <c r="AB218"/>
      <c r="AC218"/>
      <c r="AD218"/>
      <c r="AE218"/>
      <c r="AF218"/>
      <c r="AG218"/>
      <c r="AH218"/>
      <c r="AI218"/>
      <c r="AJ218"/>
      <c r="AK218"/>
      <c r="AL218"/>
    </row>
    <row r="219" spans="2:38" x14ac:dyDescent="0.2"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/>
      <c r="R219"/>
      <c r="S219"/>
      <c r="T219"/>
      <c r="U219"/>
      <c r="V219"/>
      <c r="W219"/>
      <c r="X219"/>
      <c r="Y219"/>
      <c r="Z219"/>
      <c r="AA219"/>
      <c r="AB219"/>
      <c r="AC219"/>
      <c r="AD219"/>
      <c r="AE219"/>
      <c r="AF219"/>
      <c r="AG219"/>
      <c r="AH219"/>
      <c r="AI219"/>
      <c r="AJ219"/>
      <c r="AK219"/>
      <c r="AL219"/>
    </row>
    <row r="220" spans="2:38" x14ac:dyDescent="0.2"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/>
      <c r="R220"/>
      <c r="S220"/>
      <c r="T220"/>
      <c r="U220"/>
      <c r="V220"/>
      <c r="W220"/>
      <c r="X220"/>
      <c r="Y220"/>
      <c r="Z220"/>
      <c r="AA220"/>
      <c r="AB220"/>
      <c r="AC220"/>
      <c r="AD220"/>
      <c r="AE220"/>
      <c r="AF220"/>
      <c r="AG220"/>
      <c r="AH220"/>
      <c r="AI220"/>
      <c r="AJ220"/>
      <c r="AK220"/>
      <c r="AL220"/>
    </row>
    <row r="221" spans="2:38" x14ac:dyDescent="0.2"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/>
      <c r="R221"/>
      <c r="S221"/>
      <c r="T221"/>
      <c r="U221"/>
      <c r="V221"/>
      <c r="W221"/>
      <c r="X221"/>
      <c r="Y221"/>
      <c r="Z221"/>
      <c r="AA221"/>
      <c r="AB221"/>
      <c r="AC221"/>
      <c r="AD221"/>
      <c r="AE221"/>
      <c r="AF221"/>
      <c r="AG221"/>
      <c r="AH221"/>
      <c r="AI221"/>
      <c r="AJ221"/>
      <c r="AK221"/>
      <c r="AL221"/>
    </row>
    <row r="222" spans="2:38" x14ac:dyDescent="0.2"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/>
      <c r="R222"/>
      <c r="S222"/>
      <c r="T222"/>
      <c r="U222"/>
      <c r="V222"/>
      <c r="W222"/>
      <c r="X222"/>
      <c r="Y222"/>
      <c r="Z222"/>
      <c r="AA222"/>
      <c r="AB222"/>
      <c r="AC222"/>
      <c r="AD222"/>
      <c r="AE222"/>
      <c r="AF222"/>
      <c r="AG222"/>
      <c r="AH222"/>
      <c r="AI222"/>
      <c r="AJ222"/>
      <c r="AK222"/>
      <c r="AL222"/>
    </row>
    <row r="223" spans="2:38" x14ac:dyDescent="0.2"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/>
      <c r="R223"/>
      <c r="S223"/>
      <c r="T223"/>
      <c r="U223"/>
      <c r="V223"/>
      <c r="W223"/>
      <c r="X223"/>
      <c r="Y223"/>
      <c r="Z223"/>
      <c r="AA223"/>
      <c r="AB223"/>
      <c r="AC223"/>
      <c r="AD223"/>
      <c r="AE223"/>
      <c r="AF223"/>
      <c r="AG223"/>
      <c r="AH223"/>
      <c r="AI223"/>
      <c r="AJ223"/>
      <c r="AK223"/>
      <c r="AL223"/>
    </row>
    <row r="224" spans="2:38" x14ac:dyDescent="0.2"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/>
      <c r="R224"/>
      <c r="S224"/>
      <c r="T224"/>
      <c r="U224"/>
      <c r="V224"/>
      <c r="W224"/>
      <c r="X224"/>
      <c r="Y224"/>
      <c r="Z224"/>
      <c r="AA224"/>
      <c r="AB224"/>
      <c r="AC224"/>
      <c r="AD224"/>
      <c r="AE224"/>
      <c r="AF224"/>
      <c r="AG224"/>
      <c r="AH224"/>
      <c r="AI224"/>
      <c r="AJ224"/>
      <c r="AK224"/>
      <c r="AL224"/>
    </row>
    <row r="225" spans="2:38" x14ac:dyDescent="0.2"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/>
      <c r="R225"/>
      <c r="S225"/>
      <c r="T225"/>
      <c r="U225"/>
      <c r="V225"/>
      <c r="W225"/>
      <c r="X225"/>
      <c r="Y225"/>
      <c r="Z225"/>
      <c r="AA225"/>
      <c r="AB225"/>
      <c r="AC225"/>
      <c r="AD225"/>
      <c r="AE225"/>
      <c r="AF225"/>
      <c r="AG225"/>
      <c r="AH225"/>
      <c r="AI225"/>
      <c r="AJ225"/>
      <c r="AK225"/>
      <c r="AL225"/>
    </row>
    <row r="226" spans="2:38" x14ac:dyDescent="0.2"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/>
      <c r="R226"/>
      <c r="S226"/>
      <c r="T226"/>
      <c r="U226"/>
      <c r="V226"/>
      <c r="W226"/>
      <c r="X226"/>
      <c r="Y226"/>
      <c r="Z226"/>
      <c r="AA226"/>
      <c r="AB226"/>
      <c r="AC226"/>
      <c r="AD226"/>
      <c r="AE226"/>
      <c r="AF226"/>
      <c r="AG226"/>
      <c r="AH226"/>
      <c r="AI226"/>
      <c r="AJ226"/>
      <c r="AK226"/>
      <c r="AL226"/>
    </row>
    <row r="227" spans="2:38" x14ac:dyDescent="0.2">
      <c r="B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/>
      <c r="R227"/>
      <c r="S227"/>
      <c r="T227"/>
      <c r="U227"/>
      <c r="V227"/>
      <c r="W227"/>
      <c r="X227"/>
      <c r="Y227"/>
      <c r="Z227"/>
      <c r="AA227"/>
      <c r="AB227"/>
      <c r="AC227"/>
      <c r="AD227"/>
      <c r="AE227"/>
      <c r="AF227"/>
      <c r="AG227"/>
      <c r="AH227"/>
      <c r="AI227"/>
      <c r="AJ227"/>
      <c r="AK227"/>
      <c r="AL227"/>
    </row>
    <row r="228" spans="2:38" x14ac:dyDescent="0.2"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/>
      <c r="R228"/>
      <c r="S228"/>
      <c r="T228"/>
      <c r="U228"/>
      <c r="V228"/>
      <c r="W228"/>
      <c r="X228"/>
      <c r="Y228"/>
      <c r="Z228"/>
      <c r="AA228"/>
      <c r="AB228"/>
      <c r="AC228"/>
      <c r="AD228"/>
      <c r="AE228"/>
      <c r="AF228"/>
      <c r="AG228"/>
      <c r="AH228"/>
      <c r="AI228"/>
      <c r="AJ228"/>
      <c r="AK228"/>
      <c r="AL228"/>
    </row>
    <row r="229" spans="2:38" x14ac:dyDescent="0.2"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/>
      <c r="R229"/>
      <c r="S229"/>
      <c r="T229"/>
      <c r="U229"/>
      <c r="V229"/>
      <c r="W229"/>
      <c r="X229"/>
      <c r="Y229"/>
      <c r="Z229"/>
      <c r="AA229"/>
      <c r="AB229"/>
      <c r="AC229"/>
      <c r="AD229"/>
      <c r="AE229"/>
      <c r="AF229"/>
      <c r="AG229"/>
      <c r="AH229"/>
      <c r="AI229"/>
      <c r="AJ229"/>
      <c r="AK229"/>
      <c r="AL229"/>
    </row>
    <row r="230" spans="2:38" x14ac:dyDescent="0.2">
      <c r="B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/>
      <c r="R230"/>
      <c r="S230"/>
      <c r="T230"/>
      <c r="U230"/>
      <c r="V230"/>
      <c r="W230"/>
      <c r="X230"/>
      <c r="Y230"/>
      <c r="Z230"/>
      <c r="AA230"/>
      <c r="AB230"/>
      <c r="AC230"/>
      <c r="AD230"/>
      <c r="AE230"/>
      <c r="AF230"/>
      <c r="AG230"/>
      <c r="AH230"/>
      <c r="AI230"/>
      <c r="AJ230"/>
      <c r="AK230"/>
      <c r="AL230"/>
    </row>
    <row r="231" spans="2:38" x14ac:dyDescent="0.2"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/>
      <c r="R231"/>
      <c r="S231"/>
      <c r="T231"/>
      <c r="U231"/>
      <c r="V231"/>
      <c r="W231"/>
      <c r="X231"/>
      <c r="Y231"/>
      <c r="Z231"/>
      <c r="AA231"/>
      <c r="AB231"/>
      <c r="AC231"/>
      <c r="AD231"/>
      <c r="AE231"/>
      <c r="AF231"/>
      <c r="AG231"/>
      <c r="AH231"/>
      <c r="AI231"/>
      <c r="AJ231"/>
      <c r="AK231"/>
      <c r="AL231"/>
    </row>
    <row r="232" spans="2:38" x14ac:dyDescent="0.2"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/>
      <c r="R232"/>
      <c r="S232"/>
      <c r="T232"/>
      <c r="U232"/>
      <c r="V232"/>
      <c r="W232"/>
      <c r="X232"/>
      <c r="Y232"/>
      <c r="Z232"/>
      <c r="AA232"/>
      <c r="AB232"/>
      <c r="AC232"/>
      <c r="AD232"/>
      <c r="AE232"/>
      <c r="AF232"/>
      <c r="AG232"/>
      <c r="AH232"/>
      <c r="AI232"/>
      <c r="AJ232"/>
      <c r="AK232"/>
      <c r="AL232"/>
    </row>
    <row r="233" spans="2:38" x14ac:dyDescent="0.2">
      <c r="B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/>
      <c r="R233"/>
      <c r="S233"/>
      <c r="T233"/>
      <c r="U233"/>
      <c r="V233"/>
      <c r="W233"/>
      <c r="X233"/>
      <c r="Y233"/>
      <c r="Z233"/>
      <c r="AA233"/>
      <c r="AB233"/>
      <c r="AC233"/>
      <c r="AD233"/>
      <c r="AE233"/>
      <c r="AF233"/>
      <c r="AG233"/>
      <c r="AH233"/>
      <c r="AI233"/>
      <c r="AJ233"/>
      <c r="AK233"/>
      <c r="AL233"/>
    </row>
    <row r="234" spans="2:38" x14ac:dyDescent="0.2"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/>
      <c r="R234"/>
      <c r="S234"/>
      <c r="T234"/>
      <c r="U234"/>
      <c r="V234"/>
      <c r="W234"/>
      <c r="X234"/>
      <c r="Y234"/>
      <c r="Z234"/>
      <c r="AA234"/>
      <c r="AB234"/>
      <c r="AC234"/>
      <c r="AD234"/>
      <c r="AE234"/>
      <c r="AF234"/>
      <c r="AG234"/>
      <c r="AH234"/>
      <c r="AI234"/>
      <c r="AJ234"/>
      <c r="AK234"/>
      <c r="AL234"/>
    </row>
    <row r="235" spans="2:38" x14ac:dyDescent="0.2"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/>
      <c r="R235"/>
      <c r="S235"/>
      <c r="T235"/>
      <c r="U235"/>
      <c r="V235"/>
      <c r="W235"/>
      <c r="X235"/>
      <c r="Y235"/>
      <c r="Z235"/>
      <c r="AA235"/>
      <c r="AB235"/>
      <c r="AC235"/>
      <c r="AD235"/>
      <c r="AE235"/>
      <c r="AF235"/>
      <c r="AG235"/>
      <c r="AH235"/>
      <c r="AI235"/>
      <c r="AJ235"/>
      <c r="AK235"/>
      <c r="AL235"/>
    </row>
    <row r="236" spans="2:38" x14ac:dyDescent="0.2">
      <c r="B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/>
      <c r="R236"/>
      <c r="S236"/>
      <c r="T236"/>
      <c r="U236"/>
      <c r="V236"/>
      <c r="W236"/>
      <c r="X236"/>
      <c r="Y236"/>
      <c r="Z236"/>
      <c r="AA236"/>
      <c r="AB236"/>
      <c r="AC236"/>
      <c r="AD236"/>
      <c r="AE236"/>
      <c r="AF236"/>
      <c r="AG236"/>
      <c r="AH236"/>
      <c r="AI236"/>
      <c r="AJ236"/>
      <c r="AK236"/>
      <c r="AL236"/>
    </row>
    <row r="237" spans="2:38" x14ac:dyDescent="0.2"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/>
      <c r="R237"/>
      <c r="S237"/>
      <c r="T237"/>
      <c r="U237"/>
      <c r="V237"/>
      <c r="W237"/>
      <c r="X237"/>
      <c r="Y237"/>
      <c r="Z237"/>
      <c r="AA237"/>
      <c r="AB237"/>
      <c r="AC237"/>
      <c r="AD237"/>
      <c r="AE237"/>
      <c r="AF237"/>
      <c r="AG237"/>
      <c r="AH237"/>
      <c r="AI237"/>
      <c r="AJ237"/>
      <c r="AK237"/>
      <c r="AL237"/>
    </row>
    <row r="238" spans="2:38" x14ac:dyDescent="0.2"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/>
      <c r="R238"/>
      <c r="S238"/>
      <c r="T238"/>
      <c r="U238"/>
      <c r="V238"/>
      <c r="W238"/>
      <c r="X238"/>
      <c r="Y238"/>
      <c r="Z238"/>
      <c r="AA238"/>
      <c r="AB238"/>
      <c r="AC238"/>
      <c r="AD238"/>
      <c r="AE238"/>
      <c r="AF238"/>
      <c r="AG238"/>
      <c r="AH238"/>
      <c r="AI238"/>
      <c r="AJ238"/>
      <c r="AK238"/>
      <c r="AL238"/>
    </row>
    <row r="239" spans="2:38" x14ac:dyDescent="0.2">
      <c r="B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/>
      <c r="R239"/>
      <c r="S239"/>
      <c r="T239"/>
      <c r="U239"/>
      <c r="V239"/>
      <c r="W239"/>
      <c r="X239"/>
      <c r="Y239"/>
      <c r="Z239"/>
      <c r="AA239"/>
      <c r="AB239"/>
      <c r="AC239"/>
      <c r="AD239"/>
      <c r="AE239"/>
      <c r="AF239"/>
      <c r="AG239"/>
      <c r="AH239"/>
      <c r="AI239"/>
      <c r="AJ239"/>
      <c r="AK239"/>
      <c r="AL239"/>
    </row>
    <row r="240" spans="2:38" x14ac:dyDescent="0.2"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/>
      <c r="R240"/>
      <c r="S240"/>
      <c r="T240"/>
      <c r="U240"/>
      <c r="V240"/>
      <c r="W240"/>
      <c r="X240"/>
      <c r="Y240"/>
      <c r="Z240"/>
      <c r="AA240"/>
      <c r="AB240"/>
      <c r="AC240"/>
      <c r="AD240"/>
      <c r="AE240"/>
      <c r="AF240"/>
      <c r="AG240"/>
      <c r="AH240"/>
      <c r="AI240"/>
      <c r="AJ240"/>
      <c r="AK240"/>
      <c r="AL240"/>
    </row>
    <row r="241" spans="2:38" x14ac:dyDescent="0.2"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/>
      <c r="R241"/>
      <c r="S241"/>
      <c r="T241"/>
      <c r="U241"/>
      <c r="V241"/>
      <c r="W241"/>
      <c r="X241"/>
      <c r="Y241"/>
      <c r="Z241"/>
      <c r="AA241"/>
      <c r="AB241"/>
      <c r="AC241"/>
      <c r="AD241"/>
      <c r="AE241"/>
      <c r="AF241"/>
      <c r="AG241"/>
      <c r="AH241"/>
      <c r="AI241"/>
      <c r="AJ241"/>
      <c r="AK241"/>
      <c r="AL241"/>
    </row>
    <row r="242" spans="2:38" x14ac:dyDescent="0.2">
      <c r="B242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  <c r="Q242"/>
      <c r="R242"/>
      <c r="S242"/>
      <c r="T242"/>
      <c r="U242"/>
      <c r="V242"/>
      <c r="W242"/>
      <c r="X242"/>
      <c r="Y242"/>
      <c r="Z242"/>
      <c r="AA242"/>
      <c r="AB242"/>
      <c r="AC242"/>
      <c r="AD242"/>
      <c r="AE242"/>
      <c r="AF242"/>
      <c r="AG242"/>
      <c r="AH242"/>
      <c r="AI242"/>
      <c r="AJ242"/>
      <c r="AK242"/>
      <c r="AL242"/>
    </row>
    <row r="243" spans="2:38" x14ac:dyDescent="0.2"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/>
      <c r="R243"/>
      <c r="S243"/>
      <c r="T243"/>
      <c r="U243"/>
      <c r="V243"/>
      <c r="W243"/>
      <c r="X243"/>
      <c r="Y243"/>
      <c r="Z243"/>
      <c r="AA243"/>
      <c r="AB243"/>
      <c r="AC243"/>
      <c r="AD243"/>
      <c r="AE243"/>
      <c r="AF243"/>
      <c r="AG243"/>
      <c r="AH243"/>
      <c r="AI243"/>
      <c r="AJ243"/>
      <c r="AK243"/>
      <c r="AL243"/>
    </row>
    <row r="244" spans="2:38" x14ac:dyDescent="0.2"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/>
      <c r="R244"/>
      <c r="S244"/>
      <c r="T244"/>
      <c r="U244"/>
      <c r="V244"/>
      <c r="W244"/>
      <c r="X244"/>
      <c r="Y244"/>
      <c r="Z244"/>
      <c r="AA244"/>
      <c r="AB244"/>
      <c r="AC244"/>
      <c r="AD244"/>
      <c r="AE244"/>
      <c r="AF244"/>
      <c r="AG244"/>
      <c r="AH244"/>
      <c r="AI244"/>
      <c r="AJ244"/>
      <c r="AK244"/>
      <c r="AL244"/>
    </row>
    <row r="245" spans="2:38" x14ac:dyDescent="0.2">
      <c r="B24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  <c r="Q245"/>
      <c r="R245"/>
      <c r="S245"/>
      <c r="T245"/>
      <c r="U245"/>
      <c r="V245"/>
      <c r="W245"/>
      <c r="X245"/>
      <c r="Y245"/>
      <c r="Z245"/>
      <c r="AA245"/>
      <c r="AB245"/>
      <c r="AC245"/>
      <c r="AD245"/>
      <c r="AE245"/>
      <c r="AF245"/>
      <c r="AG245"/>
      <c r="AH245"/>
      <c r="AI245"/>
      <c r="AJ245"/>
      <c r="AK245"/>
      <c r="AL245"/>
    </row>
    <row r="246" spans="2:38" x14ac:dyDescent="0.2"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/>
      <c r="R246"/>
      <c r="S246"/>
      <c r="T246"/>
      <c r="U246"/>
      <c r="V246"/>
      <c r="W246"/>
      <c r="X246"/>
      <c r="Y246"/>
      <c r="Z246"/>
      <c r="AA246"/>
      <c r="AB246"/>
      <c r="AC246"/>
      <c r="AD246"/>
      <c r="AE246"/>
      <c r="AF246"/>
      <c r="AG246"/>
      <c r="AH246"/>
      <c r="AI246"/>
      <c r="AJ246"/>
      <c r="AK246"/>
      <c r="AL246"/>
    </row>
    <row r="247" spans="2:38" x14ac:dyDescent="0.2"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/>
      <c r="R247"/>
      <c r="S247"/>
      <c r="T247"/>
      <c r="U247"/>
      <c r="V247"/>
      <c r="W247"/>
      <c r="X247"/>
      <c r="Y247"/>
      <c r="Z247"/>
      <c r="AA247"/>
      <c r="AB247"/>
      <c r="AC247"/>
      <c r="AD247"/>
      <c r="AE247"/>
      <c r="AF247"/>
      <c r="AG247"/>
      <c r="AH247"/>
      <c r="AI247"/>
      <c r="AJ247"/>
      <c r="AK247"/>
      <c r="AL247"/>
    </row>
    <row r="248" spans="2:38" x14ac:dyDescent="0.2">
      <c r="B248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  <c r="Q248"/>
      <c r="R248"/>
      <c r="S248"/>
      <c r="T248"/>
      <c r="U248"/>
      <c r="V248"/>
      <c r="W248"/>
      <c r="X248"/>
      <c r="Y248"/>
      <c r="Z248"/>
      <c r="AA248"/>
      <c r="AB248"/>
      <c r="AC248"/>
      <c r="AD248"/>
      <c r="AE248"/>
      <c r="AF248"/>
      <c r="AG248"/>
      <c r="AH248"/>
      <c r="AI248"/>
      <c r="AJ248"/>
      <c r="AK248"/>
      <c r="AL248"/>
    </row>
    <row r="249" spans="2:38" x14ac:dyDescent="0.2"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/>
      <c r="R249"/>
      <c r="S249"/>
      <c r="T249"/>
      <c r="U249"/>
      <c r="V249"/>
      <c r="W249"/>
      <c r="X249"/>
      <c r="Y249"/>
      <c r="Z249"/>
      <c r="AA249"/>
      <c r="AB249"/>
      <c r="AC249"/>
      <c r="AD249"/>
      <c r="AE249"/>
      <c r="AF249"/>
      <c r="AG249"/>
      <c r="AH249"/>
      <c r="AI249"/>
      <c r="AJ249"/>
      <c r="AK249"/>
      <c r="AL249"/>
    </row>
    <row r="250" spans="2:38" x14ac:dyDescent="0.2"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/>
      <c r="R250"/>
      <c r="S250"/>
      <c r="T250"/>
      <c r="U250"/>
      <c r="V250"/>
      <c r="W250"/>
      <c r="X250"/>
      <c r="Y250"/>
      <c r="Z250"/>
      <c r="AA250"/>
      <c r="AB250"/>
      <c r="AC250"/>
      <c r="AD250"/>
      <c r="AE250"/>
      <c r="AF250"/>
      <c r="AG250"/>
      <c r="AH250"/>
      <c r="AI250"/>
      <c r="AJ250"/>
      <c r="AK250"/>
      <c r="AL250"/>
    </row>
    <row r="251" spans="2:38" x14ac:dyDescent="0.2">
      <c r="B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/>
      <c r="R251"/>
      <c r="S251"/>
      <c r="T251"/>
      <c r="U251"/>
      <c r="V251"/>
      <c r="W251"/>
      <c r="X251"/>
      <c r="Y251"/>
      <c r="Z251"/>
      <c r="AA251"/>
      <c r="AB251"/>
      <c r="AC251"/>
      <c r="AD251"/>
      <c r="AE251"/>
      <c r="AF251"/>
      <c r="AG251"/>
      <c r="AH251"/>
      <c r="AI251"/>
      <c r="AJ251"/>
      <c r="AK251"/>
      <c r="AL251"/>
    </row>
    <row r="252" spans="2:38" x14ac:dyDescent="0.2"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/>
      <c r="R252"/>
      <c r="S252"/>
      <c r="T252"/>
      <c r="U252"/>
      <c r="V252"/>
      <c r="W252"/>
      <c r="X252"/>
      <c r="Y252"/>
      <c r="Z252"/>
      <c r="AA252"/>
      <c r="AB252"/>
      <c r="AC252"/>
      <c r="AD252"/>
      <c r="AE252"/>
      <c r="AF252"/>
      <c r="AG252"/>
      <c r="AH252"/>
      <c r="AI252"/>
      <c r="AJ252"/>
      <c r="AK252"/>
      <c r="AL252"/>
    </row>
    <row r="253" spans="2:38" x14ac:dyDescent="0.2"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/>
      <c r="R253"/>
      <c r="S253"/>
      <c r="T253"/>
      <c r="U253"/>
      <c r="V253"/>
      <c r="W253"/>
      <c r="X253"/>
      <c r="Y253"/>
      <c r="Z253"/>
      <c r="AA253"/>
      <c r="AB253"/>
      <c r="AC253"/>
      <c r="AD253"/>
      <c r="AE253"/>
      <c r="AF253"/>
      <c r="AG253"/>
      <c r="AH253"/>
      <c r="AI253"/>
      <c r="AJ253"/>
      <c r="AK253"/>
      <c r="AL253"/>
    </row>
    <row r="254" spans="2:38" x14ac:dyDescent="0.2">
      <c r="B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/>
      <c r="R254"/>
      <c r="S254"/>
      <c r="T254"/>
      <c r="U254"/>
      <c r="V254"/>
      <c r="W254"/>
      <c r="X254"/>
      <c r="Y254"/>
      <c r="Z254"/>
      <c r="AA254"/>
      <c r="AB254"/>
      <c r="AC254"/>
      <c r="AD254"/>
      <c r="AE254"/>
      <c r="AF254"/>
      <c r="AG254"/>
      <c r="AH254"/>
      <c r="AI254"/>
      <c r="AJ254"/>
      <c r="AK254"/>
      <c r="AL254"/>
    </row>
    <row r="255" spans="2:38" x14ac:dyDescent="0.2"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/>
      <c r="R255"/>
      <c r="S255"/>
      <c r="T255"/>
      <c r="U255"/>
      <c r="V255"/>
      <c r="W255"/>
      <c r="X255"/>
      <c r="Y255"/>
      <c r="Z255"/>
      <c r="AA255"/>
      <c r="AB255"/>
      <c r="AC255"/>
      <c r="AD255"/>
      <c r="AE255"/>
      <c r="AF255"/>
      <c r="AG255"/>
      <c r="AH255"/>
      <c r="AI255"/>
      <c r="AJ255"/>
      <c r="AK255"/>
      <c r="AL255"/>
    </row>
    <row r="256" spans="2:38" x14ac:dyDescent="0.2"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/>
      <c r="R256"/>
      <c r="S256"/>
      <c r="T256"/>
      <c r="U256"/>
      <c r="V256"/>
      <c r="W256"/>
      <c r="X256"/>
      <c r="Y256"/>
      <c r="Z256"/>
      <c r="AA256"/>
      <c r="AB256"/>
      <c r="AC256"/>
      <c r="AD256"/>
      <c r="AE256"/>
      <c r="AF256"/>
      <c r="AG256"/>
      <c r="AH256"/>
      <c r="AI256"/>
      <c r="AJ256"/>
      <c r="AK256"/>
      <c r="AL256"/>
    </row>
    <row r="257" spans="2:38" x14ac:dyDescent="0.2">
      <c r="B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/>
      <c r="R257"/>
      <c r="S257"/>
      <c r="T257"/>
      <c r="U257"/>
      <c r="V257"/>
      <c r="W257"/>
      <c r="X257"/>
      <c r="Y257"/>
      <c r="Z257"/>
      <c r="AA257"/>
      <c r="AB257"/>
      <c r="AC257"/>
      <c r="AD257"/>
      <c r="AE257"/>
      <c r="AF257"/>
      <c r="AG257"/>
      <c r="AH257"/>
      <c r="AI257"/>
      <c r="AJ257"/>
      <c r="AK257"/>
      <c r="AL257"/>
    </row>
    <row r="258" spans="2:38" x14ac:dyDescent="0.2"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/>
      <c r="R258"/>
      <c r="S258"/>
      <c r="T258"/>
      <c r="U258"/>
      <c r="V258"/>
      <c r="W258"/>
      <c r="X258"/>
      <c r="Y258"/>
      <c r="Z258"/>
      <c r="AA258"/>
      <c r="AB258"/>
      <c r="AC258"/>
      <c r="AD258"/>
      <c r="AE258"/>
      <c r="AF258"/>
      <c r="AG258"/>
      <c r="AH258"/>
      <c r="AI258"/>
      <c r="AJ258"/>
      <c r="AK258"/>
      <c r="AL258"/>
    </row>
    <row r="259" spans="2:38" x14ac:dyDescent="0.2"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/>
      <c r="R259"/>
      <c r="S259"/>
      <c r="T259"/>
      <c r="U259"/>
      <c r="V259"/>
      <c r="W259"/>
      <c r="X259"/>
      <c r="Y259"/>
      <c r="Z259"/>
      <c r="AA259"/>
      <c r="AB259"/>
      <c r="AC259"/>
      <c r="AD259"/>
      <c r="AE259"/>
      <c r="AF259"/>
      <c r="AG259"/>
      <c r="AH259"/>
      <c r="AI259"/>
      <c r="AJ259"/>
      <c r="AK259"/>
      <c r="AL259"/>
    </row>
    <row r="260" spans="2:38" x14ac:dyDescent="0.2">
      <c r="B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/>
      <c r="R260"/>
      <c r="S260"/>
      <c r="T260"/>
      <c r="U260"/>
      <c r="V260"/>
      <c r="W260"/>
      <c r="X260"/>
      <c r="Y260"/>
      <c r="Z260"/>
      <c r="AA260"/>
      <c r="AB260"/>
      <c r="AC260"/>
      <c r="AD260"/>
      <c r="AE260"/>
      <c r="AF260"/>
      <c r="AG260"/>
      <c r="AH260"/>
      <c r="AI260"/>
      <c r="AJ260"/>
      <c r="AK260"/>
      <c r="AL260"/>
    </row>
    <row r="261" spans="2:38" x14ac:dyDescent="0.2"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/>
      <c r="R261"/>
      <c r="S261"/>
      <c r="T261"/>
      <c r="U261"/>
      <c r="V261"/>
      <c r="W261"/>
      <c r="X261"/>
      <c r="Y261"/>
      <c r="Z261"/>
      <c r="AA261"/>
      <c r="AB261"/>
      <c r="AC261"/>
      <c r="AD261"/>
      <c r="AE261"/>
      <c r="AF261"/>
      <c r="AG261"/>
      <c r="AH261"/>
      <c r="AI261"/>
      <c r="AJ261"/>
      <c r="AK261"/>
      <c r="AL261"/>
    </row>
    <row r="262" spans="2:38" x14ac:dyDescent="0.2"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/>
      <c r="R262"/>
      <c r="S262"/>
      <c r="T262"/>
      <c r="U262"/>
      <c r="V262"/>
      <c r="W262"/>
      <c r="X262"/>
      <c r="Y262"/>
      <c r="Z262"/>
      <c r="AA262"/>
      <c r="AB262"/>
      <c r="AC262"/>
      <c r="AD262"/>
      <c r="AE262"/>
      <c r="AF262"/>
      <c r="AG262"/>
      <c r="AH262"/>
      <c r="AI262"/>
      <c r="AJ262"/>
      <c r="AK262"/>
      <c r="AL262"/>
    </row>
    <row r="263" spans="2:38" x14ac:dyDescent="0.2">
      <c r="B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/>
      <c r="R263"/>
      <c r="S263"/>
      <c r="T263"/>
      <c r="U263"/>
      <c r="V263"/>
      <c r="W263"/>
      <c r="X263"/>
      <c r="Y263"/>
      <c r="Z263"/>
      <c r="AA263"/>
      <c r="AB263"/>
      <c r="AC263"/>
      <c r="AD263"/>
      <c r="AE263"/>
      <c r="AF263"/>
      <c r="AG263"/>
      <c r="AH263"/>
      <c r="AI263"/>
      <c r="AJ263"/>
      <c r="AK263"/>
      <c r="AL263"/>
    </row>
    <row r="264" spans="2:38" x14ac:dyDescent="0.2"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/>
      <c r="R264"/>
      <c r="S264"/>
      <c r="T264"/>
      <c r="U264"/>
      <c r="V264"/>
      <c r="W264"/>
      <c r="X264"/>
      <c r="Y264"/>
      <c r="Z264"/>
      <c r="AA264"/>
      <c r="AB264"/>
      <c r="AC264"/>
      <c r="AD264"/>
      <c r="AE264"/>
      <c r="AF264"/>
      <c r="AG264"/>
      <c r="AH264"/>
      <c r="AI264"/>
      <c r="AJ264"/>
      <c r="AK264"/>
      <c r="AL264"/>
    </row>
    <row r="265" spans="2:38" x14ac:dyDescent="0.2"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/>
      <c r="R265"/>
      <c r="S265"/>
      <c r="T265"/>
      <c r="U265"/>
      <c r="V265"/>
      <c r="W265"/>
      <c r="X265"/>
      <c r="Y265"/>
      <c r="Z265"/>
      <c r="AA265"/>
      <c r="AB265"/>
      <c r="AC265"/>
      <c r="AD265"/>
      <c r="AE265"/>
      <c r="AF265"/>
      <c r="AG265"/>
      <c r="AH265"/>
      <c r="AI265"/>
      <c r="AJ265"/>
      <c r="AK265"/>
      <c r="AL265"/>
    </row>
    <row r="266" spans="2:38" x14ac:dyDescent="0.2">
      <c r="B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/>
      <c r="R266"/>
      <c r="S266"/>
      <c r="T266"/>
      <c r="U266"/>
      <c r="V266"/>
      <c r="W266"/>
      <c r="X266"/>
      <c r="Y266"/>
      <c r="Z266"/>
      <c r="AA266"/>
      <c r="AB266"/>
      <c r="AC266"/>
      <c r="AD266"/>
      <c r="AE266"/>
      <c r="AF266"/>
      <c r="AG266"/>
      <c r="AH266"/>
      <c r="AI266"/>
      <c r="AJ266"/>
      <c r="AK266"/>
      <c r="AL266"/>
    </row>
    <row r="267" spans="2:38" x14ac:dyDescent="0.2"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/>
      <c r="R267"/>
      <c r="S267"/>
      <c r="T267"/>
      <c r="U267"/>
      <c r="V267"/>
      <c r="W267"/>
      <c r="X267"/>
      <c r="Y267"/>
      <c r="Z267"/>
      <c r="AA267"/>
      <c r="AB267"/>
      <c r="AC267"/>
      <c r="AD267"/>
      <c r="AE267"/>
      <c r="AF267"/>
      <c r="AG267"/>
      <c r="AH267"/>
      <c r="AI267"/>
      <c r="AJ267"/>
      <c r="AK267"/>
      <c r="AL267"/>
    </row>
    <row r="268" spans="2:38" x14ac:dyDescent="0.2"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/>
      <c r="R268"/>
      <c r="S268"/>
      <c r="T268"/>
      <c r="U268"/>
      <c r="V268"/>
      <c r="W268"/>
      <c r="X268"/>
      <c r="Y268"/>
      <c r="Z268"/>
      <c r="AA268"/>
      <c r="AB268"/>
      <c r="AC268"/>
      <c r="AD268"/>
      <c r="AE268"/>
      <c r="AF268"/>
      <c r="AG268"/>
      <c r="AH268"/>
      <c r="AI268"/>
      <c r="AJ268"/>
      <c r="AK268"/>
      <c r="AL268"/>
    </row>
    <row r="269" spans="2:38" x14ac:dyDescent="0.2">
      <c r="B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/>
      <c r="R269"/>
      <c r="S269"/>
      <c r="T269"/>
      <c r="U269"/>
      <c r="V269"/>
      <c r="W269"/>
      <c r="X269"/>
      <c r="Y269"/>
      <c r="Z269"/>
      <c r="AA269"/>
      <c r="AB269"/>
      <c r="AC269"/>
      <c r="AD269"/>
      <c r="AE269"/>
      <c r="AF269"/>
      <c r="AG269"/>
      <c r="AH269"/>
      <c r="AI269"/>
      <c r="AJ269"/>
      <c r="AK269"/>
      <c r="AL269"/>
    </row>
    <row r="270" spans="2:38" x14ac:dyDescent="0.2"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/>
      <c r="R270"/>
      <c r="S270"/>
      <c r="T270"/>
      <c r="U270"/>
      <c r="V270"/>
      <c r="W270"/>
      <c r="X270"/>
      <c r="Y270"/>
      <c r="Z270"/>
      <c r="AA270"/>
      <c r="AB270"/>
      <c r="AC270"/>
      <c r="AD270"/>
      <c r="AE270"/>
      <c r="AF270"/>
      <c r="AG270"/>
      <c r="AH270"/>
      <c r="AI270"/>
      <c r="AJ270"/>
      <c r="AK270"/>
      <c r="AL270"/>
    </row>
    <row r="271" spans="2:38" x14ac:dyDescent="0.2"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/>
      <c r="R271"/>
      <c r="S271"/>
      <c r="T271"/>
      <c r="U271"/>
      <c r="V271"/>
      <c r="W271"/>
      <c r="X271"/>
      <c r="Y271"/>
      <c r="Z271"/>
      <c r="AA271"/>
      <c r="AB271"/>
      <c r="AC271"/>
      <c r="AD271"/>
      <c r="AE271"/>
      <c r="AF271"/>
      <c r="AG271"/>
      <c r="AH271"/>
      <c r="AI271"/>
      <c r="AJ271"/>
      <c r="AK271"/>
      <c r="AL271"/>
    </row>
    <row r="272" spans="2:38" x14ac:dyDescent="0.2">
      <c r="B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/>
      <c r="R272"/>
      <c r="S272"/>
      <c r="T272"/>
      <c r="U272"/>
      <c r="V272"/>
      <c r="W272"/>
      <c r="X272"/>
      <c r="Y272"/>
      <c r="Z272"/>
      <c r="AA272"/>
      <c r="AB272"/>
      <c r="AC272"/>
      <c r="AD272"/>
      <c r="AE272"/>
      <c r="AF272"/>
      <c r="AG272"/>
      <c r="AH272"/>
      <c r="AI272"/>
      <c r="AJ272"/>
      <c r="AK272"/>
      <c r="AL272"/>
    </row>
    <row r="273" spans="2:38" x14ac:dyDescent="0.2"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/>
      <c r="R273"/>
      <c r="S273"/>
      <c r="T273"/>
      <c r="U273"/>
      <c r="V273"/>
      <c r="W273"/>
      <c r="X273"/>
      <c r="Y273"/>
      <c r="Z273"/>
      <c r="AA273"/>
      <c r="AB273"/>
      <c r="AC273"/>
      <c r="AD273"/>
      <c r="AE273"/>
      <c r="AF273"/>
      <c r="AG273"/>
      <c r="AH273"/>
      <c r="AI273"/>
      <c r="AJ273"/>
      <c r="AK273"/>
      <c r="AL273"/>
    </row>
    <row r="274" spans="2:38" x14ac:dyDescent="0.2"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/>
      <c r="R274"/>
      <c r="S274"/>
      <c r="T274"/>
      <c r="U274"/>
      <c r="V274"/>
      <c r="W274"/>
      <c r="X274"/>
      <c r="Y274"/>
      <c r="Z274"/>
      <c r="AA274"/>
      <c r="AB274"/>
      <c r="AC274"/>
      <c r="AD274"/>
      <c r="AE274"/>
      <c r="AF274"/>
      <c r="AG274"/>
      <c r="AH274"/>
      <c r="AI274"/>
      <c r="AJ274"/>
      <c r="AK274"/>
      <c r="AL274"/>
    </row>
    <row r="275" spans="2:38" x14ac:dyDescent="0.2">
      <c r="B27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  <c r="Q275"/>
      <c r="R275"/>
      <c r="S275"/>
      <c r="T275"/>
      <c r="U275"/>
      <c r="V275"/>
      <c r="W275"/>
      <c r="X275"/>
      <c r="Y275"/>
      <c r="Z275"/>
      <c r="AA275"/>
      <c r="AB275"/>
      <c r="AC275"/>
      <c r="AD275"/>
      <c r="AE275"/>
      <c r="AF275"/>
      <c r="AG275"/>
      <c r="AH275"/>
      <c r="AI275"/>
      <c r="AJ275"/>
      <c r="AK275"/>
      <c r="AL275"/>
    </row>
    <row r="276" spans="2:38" x14ac:dyDescent="0.2">
      <c r="B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/>
      <c r="R276"/>
      <c r="S276"/>
      <c r="T276"/>
      <c r="U276"/>
      <c r="V276"/>
      <c r="W276"/>
      <c r="X276"/>
      <c r="Y276"/>
      <c r="Z276"/>
      <c r="AA276"/>
      <c r="AB276"/>
      <c r="AC276"/>
      <c r="AD276"/>
      <c r="AE276"/>
      <c r="AF276"/>
      <c r="AG276"/>
      <c r="AH276"/>
      <c r="AI276"/>
      <c r="AJ276"/>
      <c r="AK276"/>
      <c r="AL276"/>
    </row>
    <row r="277" spans="2:38" x14ac:dyDescent="0.2"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/>
      <c r="R277"/>
      <c r="S277"/>
      <c r="T277"/>
      <c r="U277"/>
      <c r="V277"/>
      <c r="W277"/>
      <c r="X277"/>
      <c r="Y277"/>
      <c r="Z277"/>
      <c r="AA277"/>
      <c r="AB277"/>
      <c r="AC277"/>
      <c r="AD277"/>
      <c r="AE277"/>
      <c r="AF277"/>
      <c r="AG277"/>
      <c r="AH277"/>
      <c r="AI277"/>
      <c r="AJ277"/>
      <c r="AK277"/>
      <c r="AL277"/>
    </row>
    <row r="278" spans="2:38" x14ac:dyDescent="0.2">
      <c r="B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/>
      <c r="R278"/>
      <c r="S278"/>
      <c r="T278"/>
      <c r="U278"/>
      <c r="V278"/>
      <c r="W278"/>
      <c r="X278"/>
      <c r="Y278"/>
      <c r="Z278"/>
      <c r="AA278"/>
      <c r="AB278"/>
      <c r="AC278"/>
      <c r="AD278"/>
      <c r="AE278"/>
      <c r="AF278"/>
      <c r="AG278"/>
      <c r="AH278"/>
      <c r="AI278"/>
      <c r="AJ278"/>
      <c r="AK278"/>
      <c r="AL278"/>
    </row>
    <row r="279" spans="2:38" x14ac:dyDescent="0.2"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/>
      <c r="R279"/>
      <c r="S279"/>
      <c r="T279"/>
      <c r="U279"/>
      <c r="V279"/>
      <c r="W279"/>
      <c r="X279"/>
      <c r="Y279"/>
      <c r="Z279"/>
      <c r="AA279"/>
      <c r="AB279"/>
      <c r="AC279"/>
      <c r="AD279"/>
      <c r="AE279"/>
      <c r="AF279"/>
      <c r="AG279"/>
      <c r="AH279"/>
      <c r="AI279"/>
      <c r="AJ279"/>
      <c r="AK279"/>
      <c r="AL279"/>
    </row>
    <row r="280" spans="2:38" x14ac:dyDescent="0.2"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/>
      <c r="R280"/>
      <c r="S280"/>
      <c r="T280"/>
      <c r="U280"/>
      <c r="V280"/>
      <c r="W280"/>
      <c r="X280"/>
      <c r="Y280"/>
      <c r="Z280"/>
      <c r="AA280"/>
      <c r="AB280"/>
      <c r="AC280"/>
      <c r="AD280"/>
      <c r="AE280"/>
      <c r="AF280"/>
      <c r="AG280"/>
      <c r="AH280"/>
      <c r="AI280"/>
      <c r="AJ280"/>
      <c r="AK280"/>
      <c r="AL280"/>
    </row>
    <row r="281" spans="2:38" x14ac:dyDescent="0.2">
      <c r="B281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  <c r="Q281"/>
      <c r="R281"/>
      <c r="S281"/>
      <c r="T281"/>
      <c r="U281"/>
      <c r="V281"/>
      <c r="W281"/>
      <c r="X281"/>
      <c r="Y281"/>
      <c r="Z281"/>
      <c r="AA281"/>
      <c r="AB281"/>
      <c r="AC281"/>
      <c r="AD281"/>
      <c r="AE281"/>
      <c r="AF281"/>
      <c r="AG281"/>
      <c r="AH281"/>
      <c r="AI281"/>
      <c r="AJ281"/>
      <c r="AK281"/>
      <c r="AL281"/>
    </row>
    <row r="282" spans="2:38" x14ac:dyDescent="0.2"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/>
      <c r="R282"/>
      <c r="S282"/>
      <c r="T282"/>
      <c r="U282"/>
      <c r="V282"/>
      <c r="W282"/>
      <c r="X282"/>
      <c r="Y282"/>
      <c r="Z282"/>
      <c r="AA282"/>
      <c r="AB282"/>
      <c r="AC282"/>
      <c r="AD282"/>
      <c r="AE282"/>
      <c r="AF282"/>
      <c r="AG282"/>
      <c r="AH282"/>
      <c r="AI282"/>
      <c r="AJ282"/>
      <c r="AK282"/>
      <c r="AL282"/>
    </row>
    <row r="283" spans="2:38" x14ac:dyDescent="0.2"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/>
      <c r="R283"/>
      <c r="S283"/>
      <c r="T283"/>
      <c r="U283"/>
      <c r="V283"/>
      <c r="W283"/>
      <c r="X283"/>
      <c r="Y283"/>
      <c r="Z283"/>
      <c r="AA283"/>
      <c r="AB283"/>
      <c r="AC283"/>
      <c r="AD283"/>
      <c r="AE283"/>
      <c r="AF283"/>
      <c r="AG283"/>
      <c r="AH283"/>
      <c r="AI283"/>
      <c r="AJ283"/>
      <c r="AK283"/>
      <c r="AL283"/>
    </row>
    <row r="284" spans="2:38" x14ac:dyDescent="0.2">
      <c r="B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/>
      <c r="R284"/>
      <c r="S284"/>
      <c r="T284"/>
      <c r="U284"/>
      <c r="V284"/>
      <c r="W284"/>
      <c r="X284"/>
      <c r="Y284"/>
      <c r="Z284"/>
      <c r="AA284"/>
      <c r="AB284"/>
      <c r="AC284"/>
      <c r="AD284"/>
      <c r="AE284"/>
      <c r="AF284"/>
      <c r="AG284"/>
      <c r="AH284"/>
      <c r="AI284"/>
      <c r="AJ284"/>
      <c r="AK284"/>
      <c r="AL284"/>
    </row>
    <row r="285" spans="2:38" x14ac:dyDescent="0.2"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/>
      <c r="R285"/>
      <c r="S285"/>
      <c r="T285"/>
      <c r="U285"/>
      <c r="V285"/>
      <c r="W285"/>
      <c r="X285"/>
      <c r="Y285"/>
      <c r="Z285"/>
      <c r="AA285"/>
      <c r="AB285"/>
      <c r="AC285"/>
      <c r="AD285"/>
      <c r="AE285"/>
      <c r="AF285"/>
      <c r="AG285"/>
      <c r="AH285"/>
      <c r="AI285"/>
      <c r="AJ285"/>
      <c r="AK285"/>
      <c r="AL285"/>
    </row>
    <row r="286" spans="2:38" x14ac:dyDescent="0.2"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/>
      <c r="R286"/>
      <c r="S286"/>
      <c r="T286"/>
      <c r="U286"/>
      <c r="V286"/>
      <c r="W286"/>
      <c r="X286"/>
      <c r="Y286"/>
      <c r="Z286"/>
      <c r="AA286"/>
      <c r="AB286"/>
      <c r="AC286"/>
      <c r="AD286"/>
      <c r="AE286"/>
      <c r="AF286"/>
      <c r="AG286"/>
      <c r="AH286"/>
      <c r="AI286"/>
      <c r="AJ286"/>
      <c r="AK286"/>
      <c r="AL286"/>
    </row>
    <row r="287" spans="2:38" x14ac:dyDescent="0.2">
      <c r="B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/>
      <c r="R287"/>
      <c r="S287"/>
      <c r="T287"/>
      <c r="U287"/>
      <c r="V287"/>
      <c r="W287"/>
      <c r="X287"/>
      <c r="Y287"/>
      <c r="Z287"/>
      <c r="AA287"/>
      <c r="AB287"/>
      <c r="AC287"/>
      <c r="AD287"/>
      <c r="AE287"/>
      <c r="AF287"/>
      <c r="AG287"/>
      <c r="AH287"/>
      <c r="AI287"/>
      <c r="AJ287"/>
      <c r="AK287"/>
      <c r="AL287"/>
    </row>
    <row r="288" spans="2:38" x14ac:dyDescent="0.2"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/>
      <c r="R288"/>
      <c r="S288"/>
      <c r="T288"/>
      <c r="U288"/>
      <c r="V288"/>
      <c r="W288"/>
      <c r="X288"/>
      <c r="Y288"/>
      <c r="Z288"/>
      <c r="AA288"/>
      <c r="AB288"/>
      <c r="AC288"/>
      <c r="AD288"/>
      <c r="AE288"/>
      <c r="AF288"/>
      <c r="AG288"/>
      <c r="AH288"/>
      <c r="AI288"/>
      <c r="AJ288"/>
      <c r="AK288"/>
      <c r="AL288"/>
    </row>
    <row r="289" spans="2:38" x14ac:dyDescent="0.2"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/>
      <c r="R289"/>
      <c r="S289"/>
      <c r="T289"/>
      <c r="U289"/>
      <c r="V289"/>
      <c r="W289"/>
      <c r="X289"/>
      <c r="Y289"/>
      <c r="Z289"/>
      <c r="AA289"/>
      <c r="AB289"/>
      <c r="AC289"/>
      <c r="AD289"/>
      <c r="AE289"/>
      <c r="AF289"/>
      <c r="AG289"/>
      <c r="AH289"/>
      <c r="AI289"/>
      <c r="AJ289"/>
      <c r="AK289"/>
      <c r="AL289"/>
    </row>
    <row r="290" spans="2:38" x14ac:dyDescent="0.2">
      <c r="B290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/>
      <c r="R290"/>
      <c r="S290"/>
      <c r="T290"/>
      <c r="U290"/>
      <c r="V290"/>
      <c r="W290"/>
      <c r="X290"/>
      <c r="Y290"/>
      <c r="Z290"/>
      <c r="AA290"/>
      <c r="AB290"/>
      <c r="AC290"/>
      <c r="AD290"/>
      <c r="AE290"/>
      <c r="AF290"/>
      <c r="AG290"/>
      <c r="AH290"/>
      <c r="AI290"/>
      <c r="AJ290"/>
      <c r="AK290"/>
      <c r="AL290"/>
    </row>
    <row r="291" spans="2:38" x14ac:dyDescent="0.2"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/>
      <c r="R291"/>
      <c r="S291"/>
      <c r="T291"/>
      <c r="U291"/>
      <c r="V291"/>
      <c r="W291"/>
      <c r="X291"/>
      <c r="Y291"/>
      <c r="Z291"/>
      <c r="AA291"/>
      <c r="AB291"/>
      <c r="AC291"/>
      <c r="AD291"/>
      <c r="AE291"/>
      <c r="AF291"/>
      <c r="AG291"/>
      <c r="AH291"/>
      <c r="AI291"/>
      <c r="AJ291"/>
      <c r="AK291"/>
      <c r="AL291"/>
    </row>
    <row r="292" spans="2:38" x14ac:dyDescent="0.2"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/>
      <c r="R292"/>
      <c r="S292"/>
      <c r="T292"/>
      <c r="U292"/>
      <c r="V292"/>
      <c r="W292"/>
      <c r="X292"/>
      <c r="Y292"/>
      <c r="Z292"/>
      <c r="AA292"/>
      <c r="AB292"/>
      <c r="AC292"/>
      <c r="AD292"/>
      <c r="AE292"/>
      <c r="AF292"/>
      <c r="AG292"/>
      <c r="AH292"/>
      <c r="AI292"/>
      <c r="AJ292"/>
      <c r="AK292"/>
      <c r="AL292"/>
    </row>
    <row r="293" spans="2:38" x14ac:dyDescent="0.2">
      <c r="B293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  <c r="Q293"/>
      <c r="R293"/>
      <c r="S293"/>
      <c r="T293"/>
      <c r="U293"/>
      <c r="V293"/>
      <c r="W293"/>
      <c r="X293"/>
      <c r="Y293"/>
      <c r="Z293"/>
      <c r="AA293"/>
      <c r="AB293"/>
      <c r="AC293"/>
      <c r="AD293"/>
      <c r="AE293"/>
      <c r="AF293"/>
      <c r="AG293"/>
      <c r="AH293"/>
      <c r="AI293"/>
      <c r="AJ293"/>
      <c r="AK293"/>
      <c r="AL293"/>
    </row>
    <row r="294" spans="2:38" x14ac:dyDescent="0.2"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/>
      <c r="R294"/>
      <c r="S294"/>
      <c r="T294"/>
      <c r="U294"/>
      <c r="V294"/>
      <c r="W294"/>
      <c r="X294"/>
      <c r="Y294"/>
      <c r="Z294"/>
      <c r="AA294"/>
      <c r="AB294"/>
      <c r="AC294"/>
      <c r="AD294"/>
      <c r="AE294"/>
      <c r="AF294"/>
      <c r="AG294"/>
      <c r="AH294"/>
      <c r="AI294"/>
      <c r="AJ294"/>
      <c r="AK294"/>
      <c r="AL294"/>
    </row>
    <row r="295" spans="2:38" x14ac:dyDescent="0.2"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/>
      <c r="R295"/>
      <c r="S295"/>
      <c r="T295"/>
      <c r="U295"/>
      <c r="V295"/>
      <c r="W295"/>
      <c r="X295"/>
      <c r="Y295"/>
      <c r="Z295"/>
      <c r="AA295"/>
      <c r="AB295"/>
      <c r="AC295"/>
      <c r="AD295"/>
      <c r="AE295"/>
      <c r="AF295"/>
      <c r="AG295"/>
      <c r="AH295"/>
      <c r="AI295"/>
      <c r="AJ295"/>
      <c r="AK295"/>
      <c r="AL295"/>
    </row>
    <row r="296" spans="2:38" x14ac:dyDescent="0.2">
      <c r="B296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  <c r="Q296"/>
      <c r="R296"/>
      <c r="S296"/>
      <c r="T296"/>
      <c r="U296"/>
      <c r="V296"/>
      <c r="W296"/>
      <c r="X296"/>
      <c r="Y296"/>
      <c r="Z296"/>
      <c r="AA296"/>
      <c r="AB296"/>
      <c r="AC296"/>
      <c r="AD296"/>
      <c r="AE296"/>
      <c r="AF296"/>
      <c r="AG296"/>
      <c r="AH296"/>
      <c r="AI296"/>
      <c r="AJ296"/>
      <c r="AK296"/>
      <c r="AL296"/>
    </row>
    <row r="297" spans="2:38" x14ac:dyDescent="0.2"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/>
      <c r="R297"/>
      <c r="S297"/>
      <c r="T297"/>
      <c r="U297"/>
      <c r="V297"/>
      <c r="W297"/>
      <c r="X297"/>
      <c r="Y297"/>
      <c r="Z297"/>
      <c r="AA297"/>
      <c r="AB297"/>
      <c r="AC297"/>
      <c r="AD297"/>
      <c r="AE297"/>
      <c r="AF297"/>
      <c r="AG297"/>
      <c r="AH297"/>
      <c r="AI297"/>
      <c r="AJ297"/>
      <c r="AK297"/>
      <c r="AL297"/>
    </row>
    <row r="298" spans="2:38" x14ac:dyDescent="0.2"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/>
      <c r="R298"/>
      <c r="S298"/>
      <c r="T298"/>
      <c r="U298"/>
      <c r="V298"/>
      <c r="W298"/>
      <c r="X298"/>
      <c r="Y298"/>
      <c r="Z298"/>
      <c r="AA298"/>
      <c r="AB298"/>
      <c r="AC298"/>
      <c r="AD298"/>
      <c r="AE298"/>
      <c r="AF298"/>
      <c r="AG298"/>
      <c r="AH298"/>
      <c r="AI298"/>
      <c r="AJ298"/>
      <c r="AK298"/>
      <c r="AL298"/>
    </row>
    <row r="299" spans="2:38" x14ac:dyDescent="0.2">
      <c r="B299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  <c r="Q299"/>
      <c r="R299"/>
      <c r="S299"/>
      <c r="T299"/>
      <c r="U299"/>
      <c r="V299"/>
      <c r="W299"/>
      <c r="X299"/>
      <c r="Y299"/>
      <c r="Z299"/>
      <c r="AA299"/>
      <c r="AB299"/>
      <c r="AC299"/>
      <c r="AD299"/>
      <c r="AE299"/>
      <c r="AF299"/>
      <c r="AG299"/>
      <c r="AH299"/>
      <c r="AI299"/>
      <c r="AJ299"/>
      <c r="AK299"/>
      <c r="AL299"/>
    </row>
    <row r="300" spans="2:38" x14ac:dyDescent="0.2"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/>
      <c r="R300"/>
      <c r="S300"/>
      <c r="T300"/>
      <c r="U300"/>
      <c r="V300"/>
      <c r="W300"/>
      <c r="X300"/>
      <c r="Y300"/>
      <c r="Z300"/>
      <c r="AA300"/>
      <c r="AB300"/>
      <c r="AC300"/>
      <c r="AD300"/>
      <c r="AE300"/>
      <c r="AF300"/>
      <c r="AG300"/>
      <c r="AH300"/>
      <c r="AI300"/>
      <c r="AJ300"/>
      <c r="AK300"/>
      <c r="AL300"/>
    </row>
    <row r="301" spans="2:38" x14ac:dyDescent="0.2"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/>
      <c r="R301"/>
      <c r="S301"/>
      <c r="T301"/>
      <c r="U301"/>
      <c r="V301"/>
      <c r="W301"/>
      <c r="X301"/>
      <c r="Y301"/>
      <c r="Z301"/>
      <c r="AA301"/>
      <c r="AB301"/>
      <c r="AC301"/>
      <c r="AD301"/>
      <c r="AE301"/>
      <c r="AF301"/>
      <c r="AG301"/>
      <c r="AH301"/>
      <c r="AI301"/>
      <c r="AJ301"/>
      <c r="AK301"/>
      <c r="AL301"/>
    </row>
    <row r="302" spans="2:38" x14ac:dyDescent="0.2">
      <c r="B302"/>
      <c r="C302"/>
      <c r="D302"/>
      <c r="E302"/>
      <c r="F302"/>
      <c r="G302"/>
      <c r="H302"/>
      <c r="I302"/>
      <c r="J302"/>
      <c r="K302"/>
      <c r="L302"/>
      <c r="M302"/>
      <c r="N302"/>
      <c r="O302"/>
      <c r="P302"/>
      <c r="Q302"/>
      <c r="R302"/>
      <c r="S302"/>
      <c r="T302"/>
      <c r="U302"/>
      <c r="V302"/>
      <c r="W302"/>
      <c r="X302"/>
      <c r="Y302"/>
      <c r="Z302"/>
      <c r="AA302"/>
      <c r="AB302"/>
      <c r="AC302"/>
      <c r="AD302"/>
      <c r="AE302"/>
      <c r="AF302"/>
      <c r="AG302"/>
      <c r="AH302"/>
      <c r="AI302"/>
      <c r="AJ302"/>
      <c r="AK302"/>
      <c r="AL302"/>
    </row>
    <row r="303" spans="2:38" x14ac:dyDescent="0.2"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  <c r="Q303"/>
      <c r="R303"/>
      <c r="S303"/>
      <c r="T303"/>
      <c r="U303"/>
      <c r="V303"/>
      <c r="W303"/>
      <c r="X303"/>
      <c r="Y303"/>
      <c r="Z303"/>
      <c r="AA303"/>
      <c r="AB303"/>
      <c r="AC303"/>
      <c r="AD303"/>
      <c r="AE303"/>
      <c r="AF303"/>
      <c r="AG303"/>
      <c r="AH303"/>
      <c r="AI303"/>
      <c r="AJ303"/>
      <c r="AK303"/>
      <c r="AL303"/>
    </row>
    <row r="304" spans="2:38" x14ac:dyDescent="0.2"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/>
      <c r="R304"/>
      <c r="S304"/>
      <c r="T304"/>
      <c r="U304"/>
      <c r="V304"/>
      <c r="W304"/>
      <c r="X304"/>
      <c r="Y304"/>
      <c r="Z304"/>
      <c r="AA304"/>
      <c r="AB304"/>
      <c r="AC304"/>
      <c r="AD304"/>
      <c r="AE304"/>
      <c r="AF304"/>
      <c r="AG304"/>
      <c r="AH304"/>
      <c r="AI304"/>
      <c r="AJ304"/>
      <c r="AK304"/>
      <c r="AL304"/>
    </row>
    <row r="305" spans="2:38" x14ac:dyDescent="0.2">
      <c r="B305"/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  <c r="Q305"/>
      <c r="R305"/>
      <c r="S305"/>
      <c r="T305"/>
      <c r="U305"/>
      <c r="V305"/>
      <c r="W305"/>
      <c r="X305"/>
      <c r="Y305"/>
      <c r="Z305"/>
      <c r="AA305"/>
      <c r="AB305"/>
      <c r="AC305"/>
      <c r="AD305"/>
      <c r="AE305"/>
      <c r="AF305"/>
      <c r="AG305"/>
      <c r="AH305"/>
      <c r="AI305"/>
      <c r="AJ305"/>
      <c r="AK305"/>
      <c r="AL305"/>
    </row>
    <row r="306" spans="2:38" x14ac:dyDescent="0.2"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/>
      <c r="R306"/>
      <c r="S306"/>
      <c r="T306"/>
      <c r="U306"/>
      <c r="V306"/>
      <c r="W306"/>
      <c r="X306"/>
      <c r="Y306"/>
      <c r="Z306"/>
      <c r="AA306"/>
      <c r="AB306"/>
      <c r="AC306"/>
      <c r="AD306"/>
      <c r="AE306"/>
      <c r="AF306"/>
      <c r="AG306"/>
      <c r="AH306"/>
      <c r="AI306"/>
      <c r="AJ306"/>
      <c r="AK306"/>
      <c r="AL306"/>
    </row>
    <row r="307" spans="2:38" x14ac:dyDescent="0.2"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/>
      <c r="R307"/>
      <c r="S307"/>
      <c r="T307"/>
      <c r="U307"/>
      <c r="V307"/>
      <c r="W307"/>
      <c r="X307"/>
      <c r="Y307"/>
      <c r="Z307"/>
      <c r="AA307"/>
      <c r="AB307"/>
      <c r="AC307"/>
      <c r="AD307"/>
      <c r="AE307"/>
      <c r="AF307"/>
      <c r="AG307"/>
      <c r="AH307"/>
      <c r="AI307"/>
      <c r="AJ307"/>
      <c r="AK307"/>
      <c r="AL307"/>
    </row>
    <row r="308" spans="2:38" x14ac:dyDescent="0.2">
      <c r="B308"/>
      <c r="C308"/>
      <c r="D308"/>
      <c r="E308"/>
      <c r="F308"/>
      <c r="G308"/>
      <c r="H308"/>
      <c r="I308"/>
      <c r="J308"/>
      <c r="K308"/>
      <c r="L308"/>
      <c r="M308"/>
      <c r="N308"/>
      <c r="O308"/>
      <c r="P308"/>
      <c r="Q308"/>
      <c r="R308"/>
      <c r="S308"/>
      <c r="T308"/>
      <c r="U308"/>
      <c r="V308"/>
      <c r="W308"/>
      <c r="X308"/>
      <c r="Y308"/>
      <c r="Z308"/>
      <c r="AA308"/>
      <c r="AB308"/>
      <c r="AC308"/>
      <c r="AD308"/>
      <c r="AE308"/>
      <c r="AF308"/>
      <c r="AG308"/>
      <c r="AH308"/>
      <c r="AI308"/>
      <c r="AJ308"/>
      <c r="AK308"/>
      <c r="AL308"/>
    </row>
    <row r="309" spans="2:38" x14ac:dyDescent="0.2"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  <c r="Q309"/>
      <c r="R309"/>
      <c r="S309"/>
      <c r="T309"/>
      <c r="U309"/>
      <c r="V309"/>
      <c r="W309"/>
      <c r="X309"/>
      <c r="Y309"/>
      <c r="Z309"/>
      <c r="AA309"/>
      <c r="AB309"/>
      <c r="AC309"/>
      <c r="AD309"/>
      <c r="AE309"/>
      <c r="AF309"/>
      <c r="AG309"/>
      <c r="AH309"/>
      <c r="AI309"/>
      <c r="AJ309"/>
      <c r="AK309"/>
      <c r="AL309"/>
    </row>
    <row r="310" spans="2:38" x14ac:dyDescent="0.2"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/>
      <c r="R310"/>
      <c r="S310"/>
      <c r="T310"/>
      <c r="U310"/>
      <c r="V310"/>
      <c r="W310"/>
      <c r="X310"/>
      <c r="Y310"/>
      <c r="Z310"/>
      <c r="AA310"/>
      <c r="AB310"/>
      <c r="AC310"/>
      <c r="AD310"/>
      <c r="AE310"/>
      <c r="AF310"/>
      <c r="AG310"/>
      <c r="AH310"/>
      <c r="AI310"/>
      <c r="AJ310"/>
      <c r="AK310"/>
      <c r="AL310"/>
    </row>
    <row r="311" spans="2:38" x14ac:dyDescent="0.2">
      <c r="B311"/>
      <c r="C311"/>
      <c r="D311"/>
      <c r="E311"/>
      <c r="F311"/>
      <c r="G311"/>
      <c r="H311"/>
      <c r="I311"/>
      <c r="J311"/>
      <c r="K311"/>
      <c r="L311"/>
      <c r="M311"/>
      <c r="N311"/>
      <c r="O311"/>
      <c r="P311"/>
      <c r="Q311"/>
      <c r="R311"/>
      <c r="S311"/>
      <c r="T311"/>
      <c r="U311"/>
      <c r="V311"/>
      <c r="W311"/>
      <c r="X311"/>
      <c r="Y311"/>
      <c r="Z311"/>
      <c r="AA311"/>
      <c r="AB311"/>
      <c r="AC311"/>
      <c r="AD311"/>
      <c r="AE311"/>
      <c r="AF311"/>
      <c r="AG311"/>
      <c r="AH311"/>
      <c r="AI311"/>
      <c r="AJ311"/>
      <c r="AK311"/>
      <c r="AL311"/>
    </row>
    <row r="312" spans="2:38" x14ac:dyDescent="0.2">
      <c r="B312"/>
      <c r="C312"/>
      <c r="D312"/>
      <c r="E312"/>
      <c r="F312"/>
      <c r="G312"/>
      <c r="H312"/>
      <c r="I312"/>
      <c r="J312"/>
      <c r="K312"/>
      <c r="L312"/>
      <c r="M312"/>
      <c r="N312"/>
      <c r="O312"/>
      <c r="P312"/>
      <c r="Q312"/>
      <c r="R312"/>
      <c r="S312"/>
      <c r="T312"/>
      <c r="U312"/>
      <c r="V312"/>
      <c r="W312"/>
      <c r="X312"/>
      <c r="Y312"/>
      <c r="Z312"/>
      <c r="AA312"/>
      <c r="AB312"/>
      <c r="AC312"/>
      <c r="AD312"/>
      <c r="AE312"/>
      <c r="AF312"/>
      <c r="AG312"/>
      <c r="AH312"/>
      <c r="AI312"/>
      <c r="AJ312"/>
      <c r="AK312"/>
      <c r="AL312"/>
    </row>
    <row r="313" spans="2:38" x14ac:dyDescent="0.2"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/>
      <c r="R313"/>
      <c r="S313"/>
      <c r="T313"/>
      <c r="U313"/>
      <c r="V313"/>
      <c r="W313"/>
      <c r="X313"/>
      <c r="Y313"/>
      <c r="Z313"/>
      <c r="AA313"/>
      <c r="AB313"/>
      <c r="AC313"/>
      <c r="AD313"/>
      <c r="AE313"/>
      <c r="AF313"/>
      <c r="AG313"/>
      <c r="AH313"/>
      <c r="AI313"/>
      <c r="AJ313"/>
      <c r="AK313"/>
      <c r="AL313"/>
    </row>
    <row r="314" spans="2:38" x14ac:dyDescent="0.2">
      <c r="B314"/>
      <c r="C314"/>
      <c r="D314"/>
      <c r="E314"/>
      <c r="F314"/>
      <c r="G314"/>
      <c r="H314"/>
      <c r="I314"/>
      <c r="J314"/>
      <c r="K314"/>
      <c r="L314"/>
      <c r="M314"/>
      <c r="N314"/>
      <c r="O314"/>
      <c r="P314"/>
      <c r="Q314"/>
      <c r="R314"/>
      <c r="S314"/>
      <c r="T314"/>
      <c r="U314"/>
      <c r="V314"/>
      <c r="W314"/>
      <c r="X314"/>
      <c r="Y314"/>
      <c r="Z314"/>
      <c r="AA314"/>
      <c r="AB314"/>
      <c r="AC314"/>
      <c r="AD314"/>
      <c r="AE314"/>
      <c r="AF314"/>
      <c r="AG314"/>
      <c r="AH314"/>
      <c r="AI314"/>
      <c r="AJ314"/>
      <c r="AK314"/>
      <c r="AL314"/>
    </row>
    <row r="315" spans="2:38" x14ac:dyDescent="0.2">
      <c r="B315"/>
      <c r="C315"/>
      <c r="D315"/>
      <c r="E315"/>
      <c r="F315"/>
      <c r="G315"/>
      <c r="H315"/>
      <c r="I315"/>
      <c r="J315"/>
      <c r="K315"/>
      <c r="L315"/>
      <c r="M315"/>
      <c r="N315"/>
      <c r="O315"/>
      <c r="P315"/>
      <c r="Q315"/>
      <c r="R315"/>
      <c r="S315"/>
      <c r="T315"/>
      <c r="U315"/>
      <c r="V315"/>
      <c r="W315"/>
      <c r="X315"/>
      <c r="Y315"/>
      <c r="Z315"/>
      <c r="AA315"/>
      <c r="AB315"/>
      <c r="AC315"/>
      <c r="AD315"/>
      <c r="AE315"/>
      <c r="AF315"/>
      <c r="AG315"/>
      <c r="AH315"/>
      <c r="AI315"/>
      <c r="AJ315"/>
      <c r="AK315"/>
      <c r="AL315"/>
    </row>
    <row r="316" spans="2:38" x14ac:dyDescent="0.2"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/>
      <c r="R316"/>
      <c r="S316"/>
      <c r="T316"/>
      <c r="U316"/>
      <c r="V316"/>
      <c r="W316"/>
      <c r="X316"/>
      <c r="Y316"/>
      <c r="Z316"/>
      <c r="AA316"/>
      <c r="AB316"/>
      <c r="AC316"/>
      <c r="AD316"/>
      <c r="AE316"/>
      <c r="AF316"/>
      <c r="AG316"/>
      <c r="AH316"/>
      <c r="AI316"/>
      <c r="AJ316"/>
      <c r="AK316"/>
      <c r="AL316"/>
    </row>
    <row r="317" spans="2:38" x14ac:dyDescent="0.2">
      <c r="B317"/>
      <c r="C317"/>
      <c r="D317"/>
      <c r="E317"/>
      <c r="F317"/>
      <c r="G317"/>
      <c r="H317"/>
      <c r="I317"/>
      <c r="J317"/>
      <c r="K317"/>
      <c r="L317"/>
      <c r="M317"/>
      <c r="N317"/>
      <c r="O317"/>
      <c r="P317"/>
      <c r="Q317"/>
      <c r="R317"/>
      <c r="S317"/>
      <c r="T317"/>
      <c r="U317"/>
      <c r="V317"/>
      <c r="W317"/>
      <c r="X317"/>
      <c r="Y317"/>
      <c r="Z317"/>
      <c r="AA317"/>
      <c r="AB317"/>
      <c r="AC317"/>
      <c r="AD317"/>
      <c r="AE317"/>
      <c r="AF317"/>
      <c r="AG317"/>
      <c r="AH317"/>
      <c r="AI317"/>
      <c r="AJ317"/>
      <c r="AK317"/>
      <c r="AL317"/>
    </row>
    <row r="318" spans="2:38" x14ac:dyDescent="0.2">
      <c r="B318"/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  <c r="Q318"/>
      <c r="R318"/>
      <c r="S318"/>
      <c r="T318"/>
      <c r="U318"/>
      <c r="V318"/>
      <c r="W318"/>
      <c r="X318"/>
      <c r="Y318"/>
      <c r="Z318"/>
      <c r="AA318"/>
      <c r="AB318"/>
      <c r="AC318"/>
      <c r="AD318"/>
      <c r="AE318"/>
      <c r="AF318"/>
      <c r="AG318"/>
      <c r="AH318"/>
      <c r="AI318"/>
      <c r="AJ318"/>
      <c r="AK318"/>
      <c r="AL318"/>
    </row>
    <row r="319" spans="2:38" x14ac:dyDescent="0.2"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/>
      <c r="R319"/>
      <c r="S319"/>
      <c r="T319"/>
      <c r="U319"/>
      <c r="V319"/>
      <c r="W319"/>
      <c r="X319"/>
      <c r="Y319"/>
      <c r="Z319"/>
      <c r="AA319"/>
      <c r="AB319"/>
      <c r="AC319"/>
      <c r="AD319"/>
      <c r="AE319"/>
      <c r="AF319"/>
      <c r="AG319"/>
      <c r="AH319"/>
      <c r="AI319"/>
      <c r="AJ319"/>
      <c r="AK319"/>
      <c r="AL319"/>
    </row>
    <row r="320" spans="2:38" x14ac:dyDescent="0.2">
      <c r="B320"/>
      <c r="C320"/>
      <c r="D320"/>
      <c r="E320"/>
      <c r="F320"/>
      <c r="G320"/>
      <c r="H320"/>
      <c r="I320"/>
      <c r="J320"/>
      <c r="K320"/>
      <c r="L320"/>
      <c r="M320"/>
      <c r="N320"/>
      <c r="O320"/>
      <c r="P320"/>
      <c r="Q320"/>
      <c r="R320"/>
      <c r="S320"/>
      <c r="T320"/>
      <c r="U320"/>
      <c r="V320"/>
      <c r="W320"/>
      <c r="X320"/>
      <c r="Y320"/>
      <c r="Z320"/>
      <c r="AA320"/>
      <c r="AB320"/>
      <c r="AC320"/>
      <c r="AD320"/>
      <c r="AE320"/>
      <c r="AF320"/>
      <c r="AG320"/>
      <c r="AH320"/>
      <c r="AI320"/>
      <c r="AJ320"/>
      <c r="AK320"/>
      <c r="AL320"/>
    </row>
    <row r="321" spans="2:38" x14ac:dyDescent="0.2">
      <c r="B321"/>
      <c r="C321"/>
      <c r="D321"/>
      <c r="E321"/>
      <c r="F321"/>
      <c r="G321"/>
      <c r="H321"/>
      <c r="I321"/>
      <c r="J321"/>
      <c r="K321"/>
      <c r="L321"/>
      <c r="M321"/>
      <c r="N321"/>
      <c r="O321"/>
      <c r="P321"/>
      <c r="Q321"/>
      <c r="R321"/>
      <c r="S321"/>
      <c r="T321"/>
      <c r="U321"/>
      <c r="V321"/>
      <c r="W321"/>
      <c r="X321"/>
      <c r="Y321"/>
      <c r="Z321"/>
      <c r="AA321"/>
      <c r="AB321"/>
      <c r="AC321"/>
      <c r="AD321"/>
      <c r="AE321"/>
      <c r="AF321"/>
      <c r="AG321"/>
      <c r="AH321"/>
      <c r="AI321"/>
      <c r="AJ321"/>
      <c r="AK321"/>
      <c r="AL321"/>
    </row>
    <row r="322" spans="2:38" x14ac:dyDescent="0.2">
      <c r="B322"/>
      <c r="C322"/>
      <c r="D322"/>
      <c r="E322"/>
      <c r="F322"/>
      <c r="G322"/>
      <c r="H322"/>
      <c r="I322"/>
      <c r="J322"/>
      <c r="K322"/>
      <c r="L322"/>
      <c r="M322"/>
      <c r="N322"/>
      <c r="O322"/>
      <c r="P322"/>
      <c r="Q322"/>
      <c r="R322"/>
      <c r="S322"/>
      <c r="T322"/>
      <c r="U322"/>
      <c r="V322"/>
      <c r="W322"/>
      <c r="X322"/>
      <c r="Y322"/>
      <c r="Z322"/>
      <c r="AA322"/>
      <c r="AB322"/>
      <c r="AC322"/>
      <c r="AD322"/>
      <c r="AE322"/>
      <c r="AF322"/>
      <c r="AG322"/>
      <c r="AH322"/>
      <c r="AI322"/>
      <c r="AJ322"/>
      <c r="AK322"/>
      <c r="AL322"/>
    </row>
    <row r="323" spans="2:38" x14ac:dyDescent="0.2">
      <c r="B323"/>
      <c r="C323"/>
      <c r="D323"/>
      <c r="E323"/>
      <c r="F323"/>
      <c r="G323"/>
      <c r="H323"/>
      <c r="I323"/>
      <c r="J323"/>
      <c r="K323"/>
      <c r="L323"/>
      <c r="M323"/>
      <c r="N323"/>
      <c r="O323"/>
      <c r="P323"/>
      <c r="Q323"/>
      <c r="R323"/>
      <c r="S323"/>
      <c r="T323"/>
      <c r="U323"/>
      <c r="V323"/>
      <c r="W323"/>
      <c r="X323"/>
      <c r="Y323"/>
      <c r="Z323"/>
      <c r="AA323"/>
      <c r="AB323"/>
      <c r="AC323"/>
      <c r="AD323"/>
      <c r="AE323"/>
      <c r="AF323"/>
      <c r="AG323"/>
      <c r="AH323"/>
      <c r="AI323"/>
      <c r="AJ323"/>
      <c r="AK323"/>
      <c r="AL323"/>
    </row>
    <row r="324" spans="2:38" x14ac:dyDescent="0.2">
      <c r="B324"/>
      <c r="C324"/>
      <c r="D324"/>
      <c r="E324"/>
      <c r="F324"/>
      <c r="G324"/>
      <c r="H324"/>
      <c r="I324"/>
      <c r="J324"/>
      <c r="K324"/>
      <c r="L324"/>
      <c r="M324"/>
      <c r="N324"/>
      <c r="O324"/>
      <c r="P324"/>
      <c r="Q324"/>
      <c r="R324"/>
      <c r="S324"/>
      <c r="T324"/>
      <c r="U324"/>
      <c r="V324"/>
      <c r="W324"/>
      <c r="X324"/>
      <c r="Y324"/>
      <c r="Z324"/>
      <c r="AA324"/>
      <c r="AB324"/>
      <c r="AC324"/>
      <c r="AD324"/>
      <c r="AE324"/>
      <c r="AF324"/>
      <c r="AG324"/>
      <c r="AH324"/>
      <c r="AI324"/>
      <c r="AJ324"/>
      <c r="AK324"/>
      <c r="AL324"/>
    </row>
    <row r="325" spans="2:38" x14ac:dyDescent="0.2">
      <c r="B325"/>
      <c r="C325"/>
      <c r="D325"/>
      <c r="E325"/>
      <c r="F325"/>
      <c r="G325"/>
      <c r="H325"/>
      <c r="I325"/>
      <c r="J325"/>
      <c r="K325"/>
      <c r="L325"/>
      <c r="M325"/>
      <c r="N325"/>
      <c r="O325"/>
      <c r="P325"/>
      <c r="Q325"/>
      <c r="R325"/>
      <c r="S325"/>
      <c r="T325"/>
      <c r="U325"/>
      <c r="V325"/>
      <c r="W325"/>
      <c r="X325"/>
      <c r="Y325"/>
      <c r="Z325"/>
      <c r="AA325"/>
      <c r="AB325"/>
      <c r="AC325"/>
      <c r="AD325"/>
      <c r="AE325"/>
      <c r="AF325"/>
      <c r="AG325"/>
      <c r="AH325"/>
      <c r="AI325"/>
      <c r="AJ325"/>
      <c r="AK325"/>
      <c r="AL325"/>
    </row>
    <row r="326" spans="2:38" x14ac:dyDescent="0.2">
      <c r="B326"/>
      <c r="C326"/>
      <c r="D326"/>
      <c r="E326"/>
      <c r="F326"/>
      <c r="G326"/>
      <c r="H326"/>
      <c r="I326"/>
      <c r="J326"/>
      <c r="K326"/>
      <c r="L326"/>
      <c r="M326"/>
      <c r="N326"/>
      <c r="O326"/>
      <c r="P326"/>
      <c r="Q326"/>
      <c r="R326"/>
      <c r="S326"/>
      <c r="T326"/>
      <c r="U326"/>
      <c r="V326"/>
      <c r="W326"/>
      <c r="X326"/>
      <c r="Y326"/>
      <c r="Z326"/>
      <c r="AA326"/>
      <c r="AB326"/>
      <c r="AC326"/>
      <c r="AD326"/>
      <c r="AE326"/>
      <c r="AF326"/>
      <c r="AG326"/>
      <c r="AH326"/>
      <c r="AI326"/>
      <c r="AJ326"/>
      <c r="AK326"/>
      <c r="AL326"/>
    </row>
    <row r="327" spans="2:38" x14ac:dyDescent="0.2">
      <c r="B327"/>
      <c r="C327"/>
      <c r="D327"/>
      <c r="E327"/>
      <c r="F327"/>
      <c r="G327"/>
      <c r="H327"/>
      <c r="I327"/>
      <c r="J327"/>
      <c r="K327"/>
      <c r="L327"/>
      <c r="M327"/>
      <c r="N327"/>
      <c r="O327"/>
      <c r="P327"/>
      <c r="Q327"/>
      <c r="R327"/>
      <c r="S327"/>
      <c r="T327"/>
      <c r="U327"/>
      <c r="V327"/>
      <c r="W327"/>
      <c r="X327"/>
      <c r="Y327"/>
      <c r="Z327"/>
      <c r="AA327"/>
      <c r="AB327"/>
      <c r="AC327"/>
      <c r="AD327"/>
      <c r="AE327"/>
      <c r="AF327"/>
      <c r="AG327"/>
      <c r="AH327"/>
      <c r="AI327"/>
      <c r="AJ327"/>
      <c r="AK327"/>
      <c r="AL327"/>
    </row>
    <row r="328" spans="2:38" x14ac:dyDescent="0.2">
      <c r="B328"/>
      <c r="C328"/>
      <c r="D328"/>
      <c r="E328"/>
      <c r="F328"/>
      <c r="G328"/>
      <c r="H328"/>
      <c r="I328"/>
      <c r="J328"/>
      <c r="K328"/>
      <c r="L328"/>
      <c r="M328"/>
      <c r="N328"/>
      <c r="O328"/>
      <c r="P328"/>
      <c r="Q328"/>
      <c r="R328"/>
      <c r="S328"/>
      <c r="T328"/>
      <c r="U328"/>
      <c r="V328"/>
      <c r="W328"/>
      <c r="X328"/>
      <c r="Y328"/>
      <c r="Z328"/>
      <c r="AA328"/>
      <c r="AB328"/>
      <c r="AC328"/>
      <c r="AD328"/>
      <c r="AE328"/>
      <c r="AF328"/>
      <c r="AG328"/>
      <c r="AH328"/>
      <c r="AI328"/>
      <c r="AJ328"/>
      <c r="AK328"/>
      <c r="AL328"/>
    </row>
    <row r="329" spans="2:38" x14ac:dyDescent="0.2">
      <c r="B329"/>
      <c r="C329"/>
      <c r="D329"/>
      <c r="E329"/>
      <c r="F329"/>
      <c r="G329"/>
      <c r="H329"/>
      <c r="I329"/>
      <c r="J329"/>
      <c r="K329"/>
      <c r="L329"/>
      <c r="M329"/>
      <c r="N329"/>
      <c r="O329"/>
      <c r="P329"/>
      <c r="Q329"/>
      <c r="R329"/>
      <c r="S329"/>
      <c r="T329"/>
      <c r="U329"/>
      <c r="V329"/>
      <c r="W329"/>
      <c r="X329"/>
      <c r="Y329"/>
      <c r="Z329"/>
      <c r="AA329"/>
      <c r="AB329"/>
      <c r="AC329"/>
      <c r="AD329"/>
      <c r="AE329"/>
      <c r="AF329"/>
      <c r="AG329"/>
      <c r="AH329"/>
      <c r="AI329"/>
      <c r="AJ329"/>
      <c r="AK329"/>
      <c r="AL329"/>
    </row>
    <row r="330" spans="2:38" x14ac:dyDescent="0.2">
      <c r="B330"/>
      <c r="C330"/>
      <c r="D330"/>
      <c r="E330"/>
      <c r="F330"/>
      <c r="G330"/>
      <c r="H330"/>
      <c r="I330"/>
      <c r="J330"/>
      <c r="K330"/>
      <c r="L330"/>
      <c r="M330"/>
      <c r="N330"/>
      <c r="O330"/>
      <c r="P330"/>
      <c r="Q330"/>
      <c r="R330"/>
      <c r="S330"/>
      <c r="T330"/>
      <c r="U330"/>
      <c r="V330"/>
      <c r="W330"/>
      <c r="X330"/>
      <c r="Y330"/>
      <c r="Z330"/>
      <c r="AA330"/>
      <c r="AB330"/>
      <c r="AC330"/>
      <c r="AD330"/>
      <c r="AE330"/>
      <c r="AF330"/>
      <c r="AG330"/>
      <c r="AH330"/>
      <c r="AI330"/>
      <c r="AJ330"/>
      <c r="AK330"/>
      <c r="AL330"/>
    </row>
    <row r="331" spans="2:38" x14ac:dyDescent="0.2">
      <c r="B331"/>
      <c r="C331"/>
      <c r="D331"/>
      <c r="E331"/>
      <c r="F331"/>
      <c r="G331"/>
      <c r="H331"/>
      <c r="I331"/>
      <c r="J331"/>
      <c r="K331"/>
      <c r="L331"/>
      <c r="M331"/>
      <c r="N331"/>
      <c r="O331"/>
      <c r="P331"/>
      <c r="Q331"/>
      <c r="R331"/>
      <c r="S331"/>
      <c r="T331"/>
      <c r="U331"/>
      <c r="V331"/>
      <c r="W331"/>
      <c r="X331"/>
      <c r="Y331"/>
      <c r="Z331"/>
      <c r="AA331"/>
      <c r="AB331"/>
      <c r="AC331"/>
      <c r="AD331"/>
      <c r="AE331"/>
      <c r="AF331"/>
      <c r="AG331"/>
      <c r="AH331"/>
      <c r="AI331"/>
      <c r="AJ331"/>
      <c r="AK331"/>
      <c r="AL331"/>
    </row>
    <row r="332" spans="2:38" x14ac:dyDescent="0.2">
      <c r="B332"/>
      <c r="C332"/>
      <c r="D332"/>
      <c r="E332"/>
      <c r="F332"/>
      <c r="G332"/>
      <c r="H332"/>
      <c r="I332"/>
      <c r="J332"/>
      <c r="K332"/>
      <c r="L332"/>
      <c r="M332"/>
      <c r="N332"/>
      <c r="O332"/>
      <c r="P332"/>
      <c r="Q332"/>
      <c r="R332"/>
      <c r="S332"/>
      <c r="T332"/>
      <c r="U332"/>
      <c r="V332"/>
      <c r="W332"/>
      <c r="X332"/>
      <c r="Y332"/>
      <c r="Z332"/>
      <c r="AA332"/>
      <c r="AB332"/>
      <c r="AC332"/>
      <c r="AD332"/>
      <c r="AE332"/>
      <c r="AF332"/>
      <c r="AG332"/>
      <c r="AH332"/>
      <c r="AI332"/>
      <c r="AJ332"/>
      <c r="AK332"/>
      <c r="AL332"/>
    </row>
    <row r="333" spans="2:38" x14ac:dyDescent="0.2">
      <c r="B333"/>
      <c r="C333"/>
      <c r="D333"/>
      <c r="E333"/>
      <c r="F333"/>
      <c r="G333"/>
      <c r="H333"/>
      <c r="I333"/>
      <c r="J333"/>
      <c r="K333"/>
      <c r="L333"/>
      <c r="M333"/>
      <c r="N333"/>
      <c r="O333"/>
      <c r="P333"/>
      <c r="Q333"/>
      <c r="R333"/>
      <c r="S333"/>
      <c r="T333"/>
      <c r="U333"/>
      <c r="V333"/>
      <c r="W333"/>
      <c r="X333"/>
      <c r="Y333"/>
      <c r="Z333"/>
      <c r="AA333"/>
      <c r="AB333"/>
      <c r="AC333"/>
      <c r="AD333"/>
      <c r="AE333"/>
      <c r="AF333"/>
      <c r="AG333"/>
      <c r="AH333"/>
      <c r="AI333"/>
      <c r="AJ333"/>
      <c r="AK333"/>
      <c r="AL333"/>
    </row>
    <row r="334" spans="2:38" x14ac:dyDescent="0.2">
      <c r="B334"/>
      <c r="C334"/>
      <c r="D334"/>
      <c r="E334"/>
      <c r="F334"/>
      <c r="G334"/>
      <c r="H334"/>
      <c r="I334"/>
      <c r="J334"/>
      <c r="K334"/>
      <c r="L334"/>
      <c r="M334"/>
      <c r="N334"/>
      <c r="O334"/>
      <c r="P334"/>
      <c r="Q334"/>
      <c r="R334"/>
      <c r="S334"/>
      <c r="T334"/>
      <c r="U334"/>
      <c r="V334"/>
      <c r="W334"/>
      <c r="X334"/>
      <c r="Y334"/>
      <c r="Z334"/>
      <c r="AA334"/>
      <c r="AB334"/>
      <c r="AC334"/>
      <c r="AD334"/>
      <c r="AE334"/>
      <c r="AF334"/>
      <c r="AG334"/>
      <c r="AH334"/>
      <c r="AI334"/>
      <c r="AJ334"/>
      <c r="AK334"/>
      <c r="AL334"/>
    </row>
    <row r="335" spans="2:38" x14ac:dyDescent="0.2">
      <c r="B335"/>
      <c r="C335"/>
      <c r="D335"/>
      <c r="E335"/>
      <c r="F335"/>
      <c r="G335"/>
      <c r="H335"/>
      <c r="I335"/>
      <c r="J335"/>
      <c r="K335"/>
      <c r="L335"/>
      <c r="M335"/>
      <c r="N335"/>
      <c r="O335"/>
      <c r="P335"/>
      <c r="Q335"/>
      <c r="R335"/>
      <c r="S335"/>
      <c r="T335"/>
      <c r="U335"/>
      <c r="V335"/>
      <c r="W335"/>
      <c r="X335"/>
      <c r="Y335"/>
      <c r="Z335"/>
      <c r="AA335"/>
      <c r="AB335"/>
      <c r="AC335"/>
      <c r="AD335"/>
      <c r="AE335"/>
      <c r="AF335"/>
      <c r="AG335"/>
      <c r="AH335"/>
      <c r="AI335"/>
      <c r="AJ335"/>
      <c r="AK335"/>
      <c r="AL335"/>
    </row>
    <row r="336" spans="2:38" x14ac:dyDescent="0.2">
      <c r="B336"/>
      <c r="C336"/>
      <c r="D336"/>
      <c r="E336"/>
      <c r="F336"/>
      <c r="G336"/>
      <c r="H336"/>
      <c r="I336"/>
      <c r="J336"/>
      <c r="K336"/>
      <c r="L336"/>
      <c r="M336"/>
      <c r="N336"/>
      <c r="O336"/>
      <c r="P336"/>
      <c r="Q336"/>
      <c r="R336"/>
      <c r="S336"/>
      <c r="T336"/>
      <c r="U336"/>
      <c r="V336"/>
      <c r="W336"/>
      <c r="X336"/>
      <c r="Y336"/>
      <c r="Z336"/>
      <c r="AA336"/>
      <c r="AB336"/>
      <c r="AC336"/>
      <c r="AD336"/>
      <c r="AE336"/>
      <c r="AF336"/>
      <c r="AG336"/>
      <c r="AH336"/>
      <c r="AI336"/>
      <c r="AJ336"/>
      <c r="AK336"/>
      <c r="AL336"/>
    </row>
    <row r="337" spans="2:38" x14ac:dyDescent="0.2">
      <c r="B337"/>
      <c r="C337"/>
      <c r="D337"/>
      <c r="E337"/>
      <c r="F337"/>
      <c r="G337"/>
      <c r="H337"/>
      <c r="I337"/>
      <c r="J337"/>
      <c r="K337"/>
      <c r="L337"/>
      <c r="M337"/>
      <c r="N337"/>
      <c r="O337"/>
      <c r="P337"/>
      <c r="Q337"/>
      <c r="R337"/>
      <c r="S337"/>
      <c r="T337"/>
      <c r="U337"/>
      <c r="V337"/>
      <c r="W337"/>
      <c r="X337"/>
      <c r="Y337"/>
      <c r="Z337"/>
      <c r="AA337"/>
      <c r="AB337"/>
      <c r="AC337"/>
      <c r="AD337"/>
      <c r="AE337"/>
      <c r="AF337"/>
      <c r="AG337"/>
      <c r="AH337"/>
      <c r="AI337"/>
      <c r="AJ337"/>
      <c r="AK337"/>
      <c r="AL337"/>
    </row>
    <row r="338" spans="2:38" x14ac:dyDescent="0.2">
      <c r="B338"/>
      <c r="C338"/>
      <c r="D338"/>
      <c r="E338"/>
      <c r="F338"/>
      <c r="G338"/>
      <c r="H338"/>
      <c r="I338"/>
      <c r="J338"/>
      <c r="K338"/>
      <c r="L338"/>
      <c r="M338"/>
      <c r="N338"/>
      <c r="O338"/>
      <c r="P338"/>
      <c r="Q338"/>
      <c r="R338"/>
      <c r="S338"/>
      <c r="T338"/>
      <c r="U338"/>
      <c r="V338"/>
      <c r="W338"/>
      <c r="X338"/>
      <c r="Y338"/>
      <c r="Z338"/>
      <c r="AA338"/>
      <c r="AB338"/>
      <c r="AC338"/>
      <c r="AD338"/>
      <c r="AE338"/>
      <c r="AF338"/>
      <c r="AG338"/>
      <c r="AH338"/>
      <c r="AI338"/>
      <c r="AJ338"/>
      <c r="AK338"/>
      <c r="AL338"/>
    </row>
    <row r="339" spans="2:38" x14ac:dyDescent="0.2">
      <c r="B339"/>
      <c r="C339"/>
      <c r="D339"/>
      <c r="E339"/>
      <c r="F339"/>
      <c r="G339"/>
      <c r="H339"/>
      <c r="I339"/>
      <c r="J339"/>
      <c r="K339"/>
      <c r="L339"/>
      <c r="M339"/>
      <c r="N339"/>
      <c r="O339"/>
      <c r="P339"/>
      <c r="Q339"/>
      <c r="R339"/>
      <c r="S339"/>
      <c r="T339"/>
      <c r="U339"/>
      <c r="V339"/>
      <c r="W339"/>
      <c r="X339"/>
      <c r="Y339"/>
      <c r="Z339"/>
      <c r="AA339"/>
      <c r="AB339"/>
      <c r="AC339"/>
      <c r="AD339"/>
      <c r="AE339"/>
      <c r="AF339"/>
      <c r="AG339"/>
      <c r="AH339"/>
      <c r="AI339"/>
      <c r="AJ339"/>
      <c r="AK339"/>
      <c r="AL339"/>
    </row>
    <row r="340" spans="2:38" x14ac:dyDescent="0.2">
      <c r="B340"/>
      <c r="C340"/>
      <c r="D340"/>
      <c r="E340"/>
      <c r="F340"/>
      <c r="G340"/>
      <c r="H340"/>
      <c r="I340"/>
      <c r="J340"/>
      <c r="K340"/>
      <c r="L340"/>
      <c r="M340"/>
      <c r="N340"/>
      <c r="O340"/>
      <c r="P340"/>
      <c r="Q340"/>
      <c r="R340"/>
      <c r="S340"/>
      <c r="T340"/>
      <c r="U340"/>
      <c r="V340"/>
      <c r="W340"/>
      <c r="X340"/>
      <c r="Y340"/>
      <c r="Z340"/>
      <c r="AA340"/>
      <c r="AB340"/>
      <c r="AC340"/>
      <c r="AD340"/>
      <c r="AE340"/>
      <c r="AF340"/>
      <c r="AG340"/>
      <c r="AH340"/>
      <c r="AI340"/>
      <c r="AJ340"/>
      <c r="AK340"/>
      <c r="AL340"/>
    </row>
    <row r="341" spans="2:38" x14ac:dyDescent="0.2">
      <c r="B341"/>
      <c r="C341"/>
      <c r="D341"/>
      <c r="E341"/>
      <c r="F341"/>
      <c r="G341"/>
      <c r="H341"/>
      <c r="I341"/>
      <c r="J341"/>
      <c r="K341"/>
      <c r="L341"/>
      <c r="M341"/>
      <c r="N341"/>
      <c r="O341"/>
      <c r="P341"/>
      <c r="Q341"/>
      <c r="R341"/>
      <c r="S341"/>
      <c r="T341"/>
      <c r="U341"/>
      <c r="V341"/>
      <c r="W341"/>
      <c r="X341"/>
      <c r="Y341"/>
      <c r="Z341"/>
      <c r="AA341"/>
      <c r="AB341"/>
      <c r="AC341"/>
      <c r="AD341"/>
      <c r="AE341"/>
      <c r="AF341"/>
      <c r="AG341"/>
      <c r="AH341"/>
      <c r="AI341"/>
      <c r="AJ341"/>
      <c r="AK341"/>
      <c r="AL341"/>
    </row>
    <row r="342" spans="2:38" x14ac:dyDescent="0.2">
      <c r="B342"/>
      <c r="C342"/>
      <c r="D342"/>
      <c r="E342"/>
      <c r="F342"/>
      <c r="G342"/>
      <c r="H342"/>
      <c r="I342"/>
      <c r="J342"/>
      <c r="K342"/>
      <c r="L342"/>
      <c r="M342"/>
      <c r="N342"/>
      <c r="O342"/>
      <c r="P342"/>
      <c r="Q342"/>
      <c r="R342"/>
      <c r="S342"/>
      <c r="T342"/>
      <c r="U342"/>
      <c r="V342"/>
      <c r="W342"/>
      <c r="X342"/>
      <c r="Y342"/>
      <c r="Z342"/>
      <c r="AA342"/>
      <c r="AB342"/>
      <c r="AC342"/>
      <c r="AD342"/>
      <c r="AE342"/>
      <c r="AF342"/>
      <c r="AG342"/>
      <c r="AH342"/>
      <c r="AI342"/>
      <c r="AJ342"/>
      <c r="AK342"/>
      <c r="AL342"/>
    </row>
    <row r="343" spans="2:38" x14ac:dyDescent="0.2">
      <c r="B343"/>
      <c r="C343"/>
      <c r="D343"/>
      <c r="E343"/>
      <c r="F343"/>
      <c r="G343"/>
      <c r="H343"/>
      <c r="I343"/>
      <c r="J343"/>
      <c r="K343"/>
      <c r="L343"/>
      <c r="M343"/>
      <c r="N343"/>
      <c r="O343"/>
      <c r="P343"/>
      <c r="Q343"/>
      <c r="R343"/>
      <c r="S343"/>
      <c r="T343"/>
      <c r="U343"/>
      <c r="V343"/>
      <c r="W343"/>
      <c r="X343"/>
      <c r="Y343"/>
      <c r="Z343"/>
      <c r="AA343"/>
      <c r="AB343"/>
      <c r="AC343"/>
      <c r="AD343"/>
      <c r="AE343"/>
      <c r="AF343"/>
      <c r="AG343"/>
      <c r="AH343"/>
      <c r="AI343"/>
      <c r="AJ343"/>
      <c r="AK343"/>
      <c r="AL343"/>
    </row>
    <row r="344" spans="2:38" x14ac:dyDescent="0.2">
      <c r="B344"/>
      <c r="C344"/>
      <c r="D344"/>
      <c r="E344"/>
      <c r="F344"/>
      <c r="G344"/>
      <c r="H344"/>
      <c r="I344"/>
      <c r="J344"/>
      <c r="K344"/>
      <c r="L344"/>
      <c r="M344"/>
      <c r="N344"/>
      <c r="O344"/>
      <c r="P344"/>
      <c r="Q344"/>
      <c r="R344"/>
      <c r="S344"/>
      <c r="T344"/>
      <c r="U344"/>
      <c r="V344"/>
      <c r="W344"/>
      <c r="X344"/>
      <c r="Y344"/>
      <c r="Z344"/>
      <c r="AA344"/>
      <c r="AB344"/>
      <c r="AC344"/>
      <c r="AD344"/>
      <c r="AE344"/>
      <c r="AF344"/>
      <c r="AG344"/>
      <c r="AH344"/>
      <c r="AI344"/>
      <c r="AJ344"/>
      <c r="AK344"/>
      <c r="AL344"/>
    </row>
    <row r="345" spans="2:38" x14ac:dyDescent="0.2">
      <c r="B345"/>
      <c r="C345"/>
      <c r="D345"/>
      <c r="E345"/>
      <c r="F345"/>
      <c r="G345"/>
      <c r="H345"/>
      <c r="I345"/>
      <c r="J345"/>
      <c r="K345"/>
      <c r="L345"/>
      <c r="M345"/>
      <c r="N345"/>
      <c r="O345"/>
      <c r="P345"/>
      <c r="Q345"/>
      <c r="R345"/>
      <c r="S345"/>
      <c r="T345"/>
      <c r="U345"/>
      <c r="V345"/>
      <c r="W345"/>
      <c r="X345"/>
      <c r="Y345"/>
      <c r="Z345"/>
      <c r="AA345"/>
      <c r="AB345"/>
      <c r="AC345"/>
      <c r="AD345"/>
      <c r="AE345"/>
      <c r="AF345"/>
      <c r="AG345"/>
      <c r="AH345"/>
      <c r="AI345"/>
      <c r="AJ345"/>
      <c r="AK345"/>
      <c r="AL345"/>
    </row>
    <row r="346" spans="2:38" x14ac:dyDescent="0.2">
      <c r="B346"/>
      <c r="C346"/>
      <c r="D346"/>
      <c r="E346"/>
      <c r="F346"/>
      <c r="G346"/>
      <c r="H346"/>
      <c r="I346"/>
      <c r="J346"/>
      <c r="K346"/>
      <c r="L346"/>
      <c r="M346"/>
      <c r="N346"/>
      <c r="O346"/>
      <c r="P346"/>
      <c r="Q346"/>
      <c r="R346"/>
      <c r="S346"/>
      <c r="T346"/>
      <c r="U346"/>
      <c r="V346"/>
      <c r="W346"/>
      <c r="X346"/>
      <c r="Y346"/>
      <c r="Z346"/>
      <c r="AA346"/>
      <c r="AB346"/>
      <c r="AC346"/>
      <c r="AD346"/>
      <c r="AE346"/>
      <c r="AF346"/>
      <c r="AG346"/>
      <c r="AH346"/>
      <c r="AI346"/>
      <c r="AJ346"/>
      <c r="AK346"/>
      <c r="AL346"/>
    </row>
    <row r="347" spans="2:38" x14ac:dyDescent="0.2">
      <c r="B347"/>
      <c r="C347"/>
      <c r="D347"/>
      <c r="E347"/>
      <c r="F347"/>
      <c r="G347"/>
      <c r="H347"/>
      <c r="I347"/>
      <c r="J347"/>
      <c r="K347"/>
      <c r="L347"/>
      <c r="M347"/>
      <c r="N347"/>
      <c r="O347"/>
      <c r="P347"/>
      <c r="Q347"/>
      <c r="R347"/>
      <c r="S347"/>
      <c r="T347"/>
      <c r="U347"/>
      <c r="V347"/>
      <c r="W347"/>
      <c r="X347"/>
      <c r="Y347"/>
      <c r="Z347"/>
      <c r="AA347"/>
      <c r="AB347"/>
      <c r="AC347"/>
      <c r="AD347"/>
      <c r="AE347"/>
      <c r="AF347"/>
      <c r="AG347"/>
      <c r="AH347"/>
      <c r="AI347"/>
      <c r="AJ347"/>
      <c r="AK347"/>
      <c r="AL347"/>
    </row>
    <row r="348" spans="2:38" x14ac:dyDescent="0.2">
      <c r="B348"/>
      <c r="C348"/>
      <c r="D348"/>
      <c r="E348"/>
      <c r="F348"/>
      <c r="G348"/>
      <c r="H348"/>
      <c r="I348"/>
      <c r="J348"/>
      <c r="K348"/>
      <c r="L348"/>
      <c r="M348"/>
      <c r="N348"/>
      <c r="O348"/>
      <c r="P348"/>
      <c r="Q348"/>
      <c r="R348"/>
      <c r="S348"/>
      <c r="T348"/>
      <c r="U348"/>
      <c r="V348"/>
      <c r="W348"/>
      <c r="X348"/>
      <c r="Y348"/>
      <c r="Z348"/>
      <c r="AA348"/>
      <c r="AB348"/>
      <c r="AC348"/>
      <c r="AD348"/>
      <c r="AE348"/>
      <c r="AF348"/>
      <c r="AG348"/>
      <c r="AH348"/>
      <c r="AI348"/>
      <c r="AJ348"/>
      <c r="AK348"/>
      <c r="AL348"/>
    </row>
    <row r="349" spans="2:38" x14ac:dyDescent="0.2">
      <c r="B349"/>
      <c r="C349"/>
      <c r="D349"/>
      <c r="E349"/>
      <c r="F349"/>
      <c r="G349"/>
      <c r="H349"/>
      <c r="I349"/>
      <c r="J349"/>
      <c r="K349"/>
      <c r="L349"/>
      <c r="M349"/>
      <c r="N349"/>
      <c r="O349"/>
      <c r="P349"/>
      <c r="Q349"/>
      <c r="R349"/>
      <c r="S349"/>
      <c r="T349"/>
      <c r="U349"/>
      <c r="V349"/>
      <c r="W349"/>
      <c r="X349"/>
      <c r="Y349"/>
      <c r="Z349"/>
      <c r="AA349"/>
      <c r="AB349"/>
      <c r="AC349"/>
      <c r="AD349"/>
      <c r="AE349"/>
      <c r="AF349"/>
      <c r="AG349"/>
      <c r="AH349"/>
      <c r="AI349"/>
      <c r="AJ349"/>
      <c r="AK349"/>
      <c r="AL349"/>
    </row>
    <row r="350" spans="2:38" x14ac:dyDescent="0.2">
      <c r="B350"/>
      <c r="C350"/>
      <c r="D350"/>
      <c r="E350"/>
      <c r="F350"/>
      <c r="G350"/>
      <c r="H350"/>
      <c r="I350"/>
      <c r="J350"/>
      <c r="K350"/>
      <c r="L350"/>
      <c r="M350"/>
      <c r="N350"/>
      <c r="O350"/>
      <c r="P350"/>
      <c r="Q350"/>
      <c r="R350"/>
      <c r="S350"/>
      <c r="T350"/>
      <c r="U350"/>
      <c r="V350"/>
      <c r="W350"/>
      <c r="X350"/>
      <c r="Y350"/>
      <c r="Z350"/>
      <c r="AA350"/>
      <c r="AB350"/>
      <c r="AC350"/>
      <c r="AD350"/>
      <c r="AE350"/>
      <c r="AF350"/>
      <c r="AG350"/>
      <c r="AH350"/>
      <c r="AI350"/>
      <c r="AJ350"/>
      <c r="AK350"/>
      <c r="AL350"/>
    </row>
    <row r="351" spans="2:38" x14ac:dyDescent="0.2">
      <c r="B351"/>
      <c r="C351"/>
      <c r="D351"/>
      <c r="E351"/>
      <c r="F351"/>
      <c r="G351"/>
      <c r="H351"/>
      <c r="I351"/>
      <c r="J351"/>
      <c r="K351"/>
      <c r="L351"/>
      <c r="M351"/>
      <c r="N351"/>
      <c r="O351"/>
      <c r="P351"/>
      <c r="Q351"/>
      <c r="R351"/>
      <c r="S351"/>
      <c r="T351"/>
      <c r="U351"/>
      <c r="V351"/>
      <c r="W351"/>
      <c r="X351"/>
      <c r="Y351"/>
      <c r="Z351"/>
      <c r="AA351"/>
      <c r="AB351"/>
      <c r="AC351"/>
      <c r="AD351"/>
      <c r="AE351"/>
      <c r="AF351"/>
      <c r="AG351"/>
      <c r="AH351"/>
      <c r="AI351"/>
      <c r="AJ351"/>
      <c r="AK351"/>
      <c r="AL351"/>
    </row>
    <row r="352" spans="2:38" x14ac:dyDescent="0.2">
      <c r="B352"/>
      <c r="C352"/>
      <c r="D352"/>
      <c r="E352"/>
      <c r="F352"/>
      <c r="G352"/>
      <c r="H352"/>
      <c r="I352"/>
      <c r="J352"/>
      <c r="K352"/>
      <c r="L352"/>
      <c r="M352"/>
      <c r="N352"/>
      <c r="O352"/>
      <c r="P352"/>
      <c r="Q352"/>
      <c r="R352"/>
      <c r="S352"/>
      <c r="T352"/>
      <c r="U352"/>
      <c r="V352"/>
      <c r="W352"/>
      <c r="X352"/>
      <c r="Y352"/>
      <c r="Z352"/>
      <c r="AA352"/>
      <c r="AB352"/>
      <c r="AC352"/>
      <c r="AD352"/>
      <c r="AE352"/>
      <c r="AF352"/>
      <c r="AG352"/>
      <c r="AH352"/>
      <c r="AI352"/>
      <c r="AJ352"/>
      <c r="AK352"/>
      <c r="AL352"/>
    </row>
    <row r="353" spans="2:38" x14ac:dyDescent="0.2">
      <c r="B353"/>
      <c r="C353"/>
      <c r="D353"/>
      <c r="E353"/>
      <c r="F353"/>
      <c r="G353"/>
      <c r="H353"/>
      <c r="I353"/>
      <c r="J353"/>
      <c r="K353"/>
      <c r="L353"/>
      <c r="M353"/>
      <c r="N353"/>
      <c r="O353"/>
      <c r="P353"/>
      <c r="Q353"/>
      <c r="R353"/>
      <c r="S353"/>
      <c r="T353"/>
      <c r="U353"/>
      <c r="V353"/>
      <c r="W353"/>
      <c r="X353"/>
      <c r="Y353"/>
      <c r="Z353"/>
      <c r="AA353"/>
      <c r="AB353"/>
      <c r="AC353"/>
      <c r="AD353"/>
      <c r="AE353"/>
      <c r="AF353"/>
      <c r="AG353"/>
      <c r="AH353"/>
      <c r="AI353"/>
      <c r="AJ353"/>
      <c r="AK353"/>
      <c r="AL353"/>
    </row>
    <row r="354" spans="2:38" x14ac:dyDescent="0.2">
      <c r="B354"/>
      <c r="C354"/>
      <c r="D354"/>
      <c r="E354"/>
      <c r="F354"/>
      <c r="G354"/>
      <c r="H354"/>
      <c r="I354"/>
      <c r="J354"/>
      <c r="K354"/>
      <c r="L354"/>
      <c r="M354"/>
      <c r="N354"/>
      <c r="O354"/>
      <c r="P354"/>
      <c r="Q354"/>
      <c r="R354"/>
      <c r="S354"/>
      <c r="T354"/>
      <c r="U354"/>
      <c r="V354"/>
      <c r="W354"/>
      <c r="X354"/>
      <c r="Y354"/>
      <c r="Z354"/>
      <c r="AA354"/>
      <c r="AB354"/>
      <c r="AC354"/>
      <c r="AD354"/>
      <c r="AE354"/>
      <c r="AF354"/>
      <c r="AG354"/>
      <c r="AH354"/>
      <c r="AI354"/>
      <c r="AJ354"/>
      <c r="AK354"/>
      <c r="AL354"/>
    </row>
    <row r="355" spans="2:38" x14ac:dyDescent="0.2">
      <c r="B355"/>
      <c r="C355"/>
      <c r="D355"/>
      <c r="E355"/>
      <c r="F355"/>
      <c r="G355"/>
      <c r="H355"/>
      <c r="I355"/>
      <c r="J355"/>
      <c r="K355"/>
      <c r="L355"/>
      <c r="M355"/>
      <c r="N355"/>
      <c r="O355"/>
      <c r="P355"/>
      <c r="Q355"/>
      <c r="R355"/>
      <c r="S355"/>
      <c r="T355"/>
      <c r="U355"/>
      <c r="V355"/>
      <c r="W355"/>
      <c r="X355"/>
      <c r="Y355"/>
      <c r="Z355"/>
      <c r="AA355"/>
      <c r="AB355"/>
      <c r="AC355"/>
      <c r="AD355"/>
      <c r="AE355"/>
      <c r="AF355"/>
      <c r="AG355"/>
      <c r="AH355"/>
      <c r="AI355"/>
      <c r="AJ355"/>
      <c r="AK355"/>
      <c r="AL355"/>
    </row>
    <row r="356" spans="2:38" x14ac:dyDescent="0.2">
      <c r="B356"/>
      <c r="C356"/>
      <c r="D356"/>
      <c r="E356"/>
      <c r="F356"/>
      <c r="G356"/>
      <c r="H356"/>
      <c r="I356"/>
      <c r="J356"/>
      <c r="K356"/>
      <c r="L356"/>
      <c r="M356"/>
      <c r="N356"/>
      <c r="O356"/>
      <c r="P356"/>
      <c r="Q356"/>
      <c r="R356"/>
      <c r="S356"/>
      <c r="T356"/>
      <c r="U356"/>
      <c r="V356"/>
      <c r="W356"/>
      <c r="X356"/>
      <c r="Y356"/>
      <c r="Z356"/>
      <c r="AA356"/>
      <c r="AB356"/>
      <c r="AC356"/>
      <c r="AD356"/>
      <c r="AE356"/>
      <c r="AF356"/>
      <c r="AG356"/>
      <c r="AH356"/>
      <c r="AI356"/>
      <c r="AJ356"/>
      <c r="AK356"/>
      <c r="AL356"/>
    </row>
    <row r="357" spans="2:38" x14ac:dyDescent="0.2">
      <c r="B357"/>
      <c r="C357"/>
      <c r="D357"/>
      <c r="E357"/>
      <c r="F357"/>
      <c r="G357"/>
      <c r="H357"/>
      <c r="I357"/>
      <c r="J357"/>
      <c r="K357"/>
      <c r="L357"/>
      <c r="M357"/>
      <c r="N357"/>
      <c r="O357"/>
      <c r="P357"/>
      <c r="Q357"/>
      <c r="R357"/>
      <c r="S357"/>
      <c r="T357"/>
      <c r="U357"/>
      <c r="V357"/>
      <c r="W357"/>
      <c r="X357"/>
      <c r="Y357"/>
      <c r="Z357"/>
      <c r="AA357"/>
      <c r="AB357"/>
      <c r="AC357"/>
      <c r="AD357"/>
      <c r="AE357"/>
      <c r="AF357"/>
      <c r="AG357"/>
      <c r="AH357"/>
      <c r="AI357"/>
      <c r="AJ357"/>
      <c r="AK357"/>
      <c r="AL357"/>
    </row>
    <row r="358" spans="2:38" x14ac:dyDescent="0.2">
      <c r="B358"/>
      <c r="C358"/>
      <c r="D358"/>
      <c r="E358"/>
      <c r="F358"/>
      <c r="G358"/>
      <c r="H358"/>
      <c r="I358"/>
      <c r="J358"/>
      <c r="K358"/>
      <c r="L358"/>
      <c r="M358"/>
      <c r="N358"/>
      <c r="O358"/>
      <c r="P358"/>
      <c r="Q358"/>
      <c r="R358"/>
      <c r="S358"/>
      <c r="T358"/>
      <c r="U358"/>
      <c r="V358"/>
      <c r="W358"/>
      <c r="X358"/>
      <c r="Y358"/>
      <c r="Z358"/>
      <c r="AA358"/>
      <c r="AB358"/>
      <c r="AC358"/>
      <c r="AD358"/>
      <c r="AE358"/>
      <c r="AF358"/>
      <c r="AG358"/>
      <c r="AH358"/>
      <c r="AI358"/>
      <c r="AJ358"/>
      <c r="AK358"/>
      <c r="AL358"/>
    </row>
    <row r="359" spans="2:38" x14ac:dyDescent="0.2">
      <c r="B359"/>
      <c r="C359"/>
      <c r="D359"/>
      <c r="E359"/>
      <c r="F359"/>
      <c r="G359"/>
      <c r="H359"/>
      <c r="I359"/>
      <c r="J359"/>
      <c r="K359"/>
      <c r="L359"/>
      <c r="M359"/>
      <c r="N359"/>
      <c r="O359"/>
      <c r="P359"/>
      <c r="Q359"/>
      <c r="R359"/>
      <c r="S359"/>
      <c r="T359"/>
      <c r="U359"/>
      <c r="V359"/>
      <c r="W359"/>
      <c r="X359"/>
      <c r="Y359"/>
      <c r="Z359"/>
      <c r="AA359"/>
      <c r="AB359"/>
      <c r="AC359"/>
      <c r="AD359"/>
      <c r="AE359"/>
      <c r="AF359"/>
      <c r="AG359"/>
      <c r="AH359"/>
      <c r="AI359"/>
      <c r="AJ359"/>
      <c r="AK359"/>
      <c r="AL359"/>
    </row>
    <row r="360" spans="2:38" x14ac:dyDescent="0.2">
      <c r="B360"/>
      <c r="C360"/>
      <c r="D360"/>
      <c r="E360"/>
      <c r="F360"/>
      <c r="G360"/>
      <c r="H360"/>
      <c r="I360"/>
      <c r="J360"/>
      <c r="K360"/>
      <c r="L360"/>
      <c r="M360"/>
      <c r="N360"/>
      <c r="O360"/>
      <c r="P360"/>
      <c r="Q360"/>
      <c r="R360"/>
      <c r="S360"/>
      <c r="T360"/>
      <c r="U360"/>
      <c r="V360"/>
      <c r="W360"/>
      <c r="X360"/>
      <c r="Y360"/>
      <c r="Z360"/>
      <c r="AA360"/>
      <c r="AB360"/>
      <c r="AC360"/>
      <c r="AD360"/>
      <c r="AE360"/>
      <c r="AF360"/>
      <c r="AG360"/>
      <c r="AH360"/>
      <c r="AI360"/>
      <c r="AJ360"/>
      <c r="AK360"/>
      <c r="AL360"/>
    </row>
    <row r="361" spans="2:38" x14ac:dyDescent="0.2">
      <c r="B361"/>
      <c r="C361"/>
      <c r="D361"/>
      <c r="E361"/>
      <c r="F361"/>
      <c r="G361"/>
      <c r="H361"/>
      <c r="I361"/>
      <c r="J361"/>
      <c r="K361"/>
      <c r="L361"/>
      <c r="M361"/>
      <c r="N361"/>
      <c r="O361"/>
      <c r="P361"/>
      <c r="Q361"/>
      <c r="R361"/>
      <c r="S361"/>
      <c r="T361"/>
      <c r="U361"/>
      <c r="V361"/>
      <c r="W361"/>
      <c r="X361"/>
      <c r="Y361"/>
      <c r="Z361"/>
      <c r="AA361"/>
      <c r="AB361"/>
      <c r="AC361"/>
      <c r="AD361"/>
      <c r="AE361"/>
      <c r="AF361"/>
      <c r="AG361"/>
      <c r="AH361"/>
      <c r="AI361"/>
      <c r="AJ361"/>
      <c r="AK361"/>
      <c r="AL361"/>
    </row>
    <row r="362" spans="2:38" x14ac:dyDescent="0.2">
      <c r="B362"/>
      <c r="C362"/>
      <c r="D362"/>
      <c r="E362"/>
      <c r="F362"/>
      <c r="G362"/>
      <c r="H362"/>
      <c r="I362"/>
      <c r="J362"/>
      <c r="K362"/>
      <c r="L362"/>
      <c r="M362"/>
      <c r="N362"/>
      <c r="O362"/>
      <c r="P362"/>
      <c r="Q362"/>
      <c r="R362"/>
      <c r="S362"/>
      <c r="T362"/>
      <c r="U362"/>
      <c r="V362"/>
      <c r="W362"/>
      <c r="X362"/>
      <c r="Y362"/>
      <c r="Z362"/>
      <c r="AA362"/>
      <c r="AB362"/>
      <c r="AC362"/>
      <c r="AD362"/>
      <c r="AE362"/>
      <c r="AF362"/>
      <c r="AG362"/>
      <c r="AH362"/>
      <c r="AI362"/>
      <c r="AJ362"/>
      <c r="AK362"/>
      <c r="AL362"/>
    </row>
    <row r="363" spans="2:38" x14ac:dyDescent="0.2">
      <c r="B363"/>
      <c r="C363"/>
      <c r="D363"/>
      <c r="E363"/>
      <c r="F363"/>
      <c r="G363"/>
      <c r="H363"/>
      <c r="I363"/>
      <c r="J363"/>
      <c r="K363"/>
      <c r="L363"/>
      <c r="M363"/>
      <c r="N363"/>
      <c r="O363"/>
      <c r="P363"/>
      <c r="Q363"/>
      <c r="R363"/>
      <c r="S363"/>
      <c r="T363"/>
      <c r="U363"/>
      <c r="V363"/>
      <c r="W363"/>
      <c r="X363"/>
      <c r="Y363"/>
      <c r="Z363"/>
      <c r="AA363"/>
      <c r="AB363"/>
      <c r="AC363"/>
      <c r="AD363"/>
      <c r="AE363"/>
      <c r="AF363"/>
      <c r="AG363"/>
      <c r="AH363"/>
      <c r="AI363"/>
      <c r="AJ363"/>
      <c r="AK363"/>
      <c r="AL363"/>
    </row>
    <row r="364" spans="2:38" x14ac:dyDescent="0.2">
      <c r="B364"/>
      <c r="C364"/>
      <c r="D364"/>
      <c r="E364"/>
      <c r="F364"/>
      <c r="G364"/>
      <c r="H364"/>
      <c r="I364"/>
      <c r="J364"/>
      <c r="K364"/>
      <c r="L364"/>
      <c r="M364"/>
      <c r="N364"/>
      <c r="O364"/>
      <c r="P364"/>
      <c r="Q364"/>
      <c r="R364"/>
      <c r="S364"/>
      <c r="T364"/>
      <c r="U364"/>
      <c r="V364"/>
      <c r="W364"/>
      <c r="X364"/>
      <c r="Y364"/>
      <c r="Z364"/>
      <c r="AA364"/>
      <c r="AB364"/>
      <c r="AC364"/>
      <c r="AD364"/>
      <c r="AE364"/>
      <c r="AF364"/>
      <c r="AG364"/>
      <c r="AH364"/>
      <c r="AI364"/>
      <c r="AJ364"/>
      <c r="AK364"/>
      <c r="AL364"/>
    </row>
    <row r="365" spans="2:38" x14ac:dyDescent="0.2">
      <c r="B365"/>
      <c r="C365"/>
      <c r="D365"/>
      <c r="E365"/>
      <c r="F365"/>
      <c r="G365"/>
      <c r="H365"/>
      <c r="I365"/>
      <c r="J365"/>
      <c r="K365"/>
      <c r="L365"/>
      <c r="M365"/>
      <c r="N365"/>
      <c r="O365"/>
      <c r="P365"/>
      <c r="Q365"/>
      <c r="R365"/>
      <c r="S365"/>
      <c r="T365"/>
      <c r="U365"/>
      <c r="V365"/>
      <c r="W365"/>
      <c r="X365"/>
      <c r="Y365"/>
      <c r="Z365"/>
      <c r="AA365"/>
      <c r="AB365"/>
      <c r="AC365"/>
      <c r="AD365"/>
      <c r="AE365"/>
      <c r="AF365"/>
      <c r="AG365"/>
      <c r="AH365"/>
      <c r="AI365"/>
      <c r="AJ365"/>
      <c r="AK365"/>
      <c r="AL365"/>
    </row>
    <row r="366" spans="2:38" x14ac:dyDescent="0.2">
      <c r="B366"/>
      <c r="C366"/>
      <c r="D366"/>
      <c r="E366"/>
      <c r="F366"/>
      <c r="G366"/>
      <c r="H366"/>
      <c r="I366"/>
      <c r="J366"/>
      <c r="K366"/>
      <c r="L366"/>
      <c r="M366"/>
      <c r="N366"/>
      <c r="O366"/>
      <c r="P366"/>
      <c r="Q366"/>
      <c r="R366"/>
      <c r="S366"/>
      <c r="T366"/>
      <c r="U366"/>
      <c r="V366"/>
      <c r="W366"/>
      <c r="X366"/>
      <c r="Y366"/>
      <c r="Z366"/>
      <c r="AA366"/>
      <c r="AB366"/>
      <c r="AC366"/>
      <c r="AD366"/>
      <c r="AE366"/>
      <c r="AF366"/>
      <c r="AG366"/>
      <c r="AH366"/>
      <c r="AI366"/>
      <c r="AJ366"/>
      <c r="AK366"/>
      <c r="AL366"/>
    </row>
    <row r="367" spans="2:38" x14ac:dyDescent="0.2">
      <c r="B367"/>
      <c r="C367"/>
      <c r="D367"/>
      <c r="E367"/>
      <c r="F367"/>
      <c r="G367"/>
      <c r="H367"/>
      <c r="I367"/>
      <c r="J367"/>
      <c r="K367"/>
      <c r="L367"/>
      <c r="M367"/>
      <c r="N367"/>
      <c r="O367"/>
      <c r="P367"/>
      <c r="Q367"/>
      <c r="R367"/>
      <c r="S367"/>
      <c r="T367"/>
      <c r="U367"/>
      <c r="V367"/>
      <c r="W367"/>
      <c r="X367"/>
      <c r="Y367"/>
      <c r="Z367"/>
      <c r="AA367"/>
      <c r="AB367"/>
      <c r="AC367"/>
      <c r="AD367"/>
      <c r="AE367"/>
      <c r="AF367"/>
      <c r="AG367"/>
      <c r="AH367"/>
      <c r="AI367"/>
      <c r="AJ367"/>
      <c r="AK367"/>
      <c r="AL367"/>
    </row>
    <row r="368" spans="2:38" x14ac:dyDescent="0.2">
      <c r="B368"/>
      <c r="C368"/>
      <c r="D368"/>
      <c r="E368"/>
      <c r="F368"/>
      <c r="G368"/>
      <c r="H368"/>
      <c r="I368"/>
      <c r="J368"/>
      <c r="K368"/>
      <c r="L368"/>
      <c r="M368"/>
      <c r="N368"/>
      <c r="O368"/>
      <c r="P368"/>
      <c r="Q368"/>
      <c r="R368"/>
      <c r="S368"/>
      <c r="T368"/>
      <c r="U368"/>
      <c r="V368"/>
      <c r="W368"/>
      <c r="X368"/>
      <c r="Y368"/>
      <c r="Z368"/>
      <c r="AA368"/>
      <c r="AB368"/>
      <c r="AC368"/>
      <c r="AD368"/>
      <c r="AE368"/>
      <c r="AF368"/>
      <c r="AG368"/>
      <c r="AH368"/>
      <c r="AI368"/>
      <c r="AJ368"/>
      <c r="AK368"/>
      <c r="AL368"/>
    </row>
    <row r="369" spans="2:38" x14ac:dyDescent="0.2">
      <c r="B369"/>
      <c r="C369"/>
      <c r="D369"/>
      <c r="E369"/>
      <c r="F369"/>
      <c r="G369"/>
      <c r="H369"/>
      <c r="I369"/>
      <c r="J369"/>
      <c r="K369"/>
      <c r="L369"/>
      <c r="M369"/>
      <c r="N369"/>
      <c r="O369"/>
      <c r="P369"/>
      <c r="Q369"/>
      <c r="R369"/>
      <c r="S369"/>
      <c r="T369"/>
      <c r="U369"/>
      <c r="V369"/>
      <c r="W369"/>
      <c r="X369"/>
      <c r="Y369"/>
      <c r="Z369"/>
      <c r="AA369"/>
      <c r="AB369"/>
      <c r="AC369"/>
      <c r="AD369"/>
      <c r="AE369"/>
      <c r="AF369"/>
      <c r="AG369"/>
      <c r="AH369"/>
      <c r="AI369"/>
      <c r="AJ369"/>
      <c r="AK369"/>
      <c r="AL369"/>
    </row>
    <row r="370" spans="2:38" x14ac:dyDescent="0.2">
      <c r="B370"/>
      <c r="C370"/>
      <c r="D370"/>
      <c r="E370"/>
      <c r="F370"/>
      <c r="G370"/>
      <c r="H370"/>
      <c r="I370"/>
      <c r="J370"/>
      <c r="K370"/>
      <c r="L370"/>
      <c r="M370"/>
      <c r="N370"/>
      <c r="O370"/>
      <c r="P370"/>
      <c r="Q370"/>
      <c r="R370"/>
      <c r="S370"/>
      <c r="T370"/>
      <c r="U370"/>
      <c r="V370"/>
      <c r="W370"/>
      <c r="X370"/>
      <c r="Y370"/>
      <c r="Z370"/>
      <c r="AA370"/>
      <c r="AB370"/>
      <c r="AC370"/>
      <c r="AD370"/>
      <c r="AE370"/>
      <c r="AF370"/>
      <c r="AG370"/>
      <c r="AH370"/>
      <c r="AI370"/>
      <c r="AJ370"/>
      <c r="AK370"/>
      <c r="AL370"/>
    </row>
    <row r="371" spans="2:38" x14ac:dyDescent="0.2">
      <c r="B371"/>
      <c r="C371"/>
      <c r="D371"/>
      <c r="E371"/>
      <c r="F371"/>
      <c r="G371"/>
      <c r="H371"/>
      <c r="I371"/>
      <c r="J371"/>
      <c r="K371"/>
      <c r="L371"/>
      <c r="M371"/>
      <c r="N371"/>
      <c r="O371"/>
      <c r="P371"/>
      <c r="Q371"/>
      <c r="R371"/>
      <c r="S371"/>
      <c r="T371"/>
      <c r="U371"/>
      <c r="V371"/>
      <c r="W371"/>
      <c r="X371"/>
      <c r="Y371"/>
      <c r="Z371"/>
      <c r="AA371"/>
      <c r="AB371"/>
      <c r="AC371"/>
      <c r="AD371"/>
      <c r="AE371"/>
      <c r="AF371"/>
      <c r="AG371"/>
      <c r="AH371"/>
      <c r="AI371"/>
      <c r="AJ371"/>
      <c r="AK371"/>
      <c r="AL371"/>
    </row>
    <row r="372" spans="2:38" x14ac:dyDescent="0.2">
      <c r="B372"/>
      <c r="C372"/>
      <c r="D372"/>
      <c r="E372"/>
      <c r="F372"/>
      <c r="G372"/>
      <c r="H372"/>
      <c r="I372"/>
      <c r="J372"/>
      <c r="K372"/>
      <c r="L372"/>
      <c r="M372"/>
      <c r="N372"/>
      <c r="O372"/>
      <c r="P372"/>
      <c r="Q372"/>
      <c r="R372"/>
      <c r="S372"/>
      <c r="T372"/>
      <c r="U372"/>
      <c r="V372"/>
      <c r="W372"/>
      <c r="X372"/>
      <c r="Y372"/>
      <c r="Z372"/>
      <c r="AA372"/>
      <c r="AB372"/>
      <c r="AC372"/>
      <c r="AD372"/>
      <c r="AE372"/>
      <c r="AF372"/>
      <c r="AG372"/>
      <c r="AH372"/>
      <c r="AI372"/>
      <c r="AJ372"/>
      <c r="AK372"/>
      <c r="AL372"/>
    </row>
    <row r="373" spans="2:38" x14ac:dyDescent="0.2">
      <c r="B373"/>
      <c r="C373"/>
      <c r="D373"/>
      <c r="E373"/>
      <c r="F373"/>
      <c r="G373"/>
      <c r="H373"/>
      <c r="I373"/>
      <c r="J373"/>
      <c r="K373"/>
      <c r="L373"/>
      <c r="M373"/>
      <c r="N373"/>
      <c r="O373"/>
      <c r="P373"/>
      <c r="Q373"/>
      <c r="R373"/>
      <c r="S373"/>
      <c r="T373"/>
      <c r="U373"/>
      <c r="V373"/>
      <c r="W373"/>
      <c r="X373"/>
      <c r="Y373"/>
      <c r="Z373"/>
      <c r="AA373"/>
      <c r="AB373"/>
      <c r="AC373"/>
      <c r="AD373"/>
      <c r="AE373"/>
      <c r="AF373"/>
      <c r="AG373"/>
      <c r="AH373"/>
      <c r="AI373"/>
      <c r="AJ373"/>
      <c r="AK373"/>
      <c r="AL373"/>
    </row>
    <row r="374" spans="2:38" x14ac:dyDescent="0.2">
      <c r="B374"/>
      <c r="C374"/>
      <c r="D374"/>
      <c r="E374"/>
      <c r="F374"/>
      <c r="G374"/>
      <c r="H374"/>
      <c r="I374"/>
      <c r="J374"/>
      <c r="K374"/>
      <c r="L374"/>
      <c r="M374"/>
      <c r="N374"/>
      <c r="O374"/>
      <c r="P374"/>
      <c r="Q374"/>
      <c r="R374"/>
      <c r="S374"/>
      <c r="T374"/>
      <c r="U374"/>
      <c r="V374"/>
      <c r="W374"/>
      <c r="X374"/>
      <c r="Y374"/>
      <c r="Z374"/>
      <c r="AA374"/>
      <c r="AB374"/>
      <c r="AC374"/>
      <c r="AD374"/>
      <c r="AE374"/>
      <c r="AF374"/>
      <c r="AG374"/>
      <c r="AH374"/>
      <c r="AI374"/>
      <c r="AJ374"/>
      <c r="AK374"/>
      <c r="AL374"/>
    </row>
    <row r="375" spans="2:38" x14ac:dyDescent="0.2">
      <c r="B375"/>
      <c r="C375"/>
      <c r="D375"/>
      <c r="E375"/>
      <c r="F375"/>
      <c r="G375"/>
      <c r="H375"/>
      <c r="I375"/>
      <c r="J375"/>
      <c r="K375"/>
      <c r="L375"/>
      <c r="M375"/>
      <c r="N375"/>
      <c r="O375"/>
      <c r="P375"/>
      <c r="Q375"/>
      <c r="R375"/>
      <c r="S375"/>
      <c r="T375"/>
      <c r="U375"/>
      <c r="V375"/>
      <c r="W375"/>
      <c r="X375"/>
      <c r="Y375"/>
      <c r="Z375"/>
      <c r="AA375"/>
      <c r="AB375"/>
      <c r="AC375"/>
      <c r="AD375"/>
      <c r="AE375"/>
      <c r="AF375"/>
      <c r="AG375"/>
      <c r="AH375"/>
      <c r="AI375"/>
      <c r="AJ375"/>
      <c r="AK375"/>
      <c r="AL375"/>
    </row>
    <row r="376" spans="2:38" x14ac:dyDescent="0.2">
      <c r="B376"/>
      <c r="C376"/>
      <c r="D376"/>
      <c r="E376"/>
      <c r="F376"/>
      <c r="G376"/>
      <c r="H376"/>
      <c r="I376"/>
      <c r="J376"/>
      <c r="K376"/>
      <c r="L376"/>
      <c r="M376"/>
      <c r="N376"/>
      <c r="O376"/>
      <c r="P376"/>
      <c r="Q376"/>
      <c r="R376"/>
      <c r="S376"/>
      <c r="T376"/>
      <c r="U376"/>
      <c r="V376"/>
      <c r="W376"/>
      <c r="X376"/>
      <c r="Y376"/>
      <c r="Z376"/>
      <c r="AA376"/>
      <c r="AB376"/>
      <c r="AC376"/>
      <c r="AD376"/>
      <c r="AE376"/>
      <c r="AF376"/>
      <c r="AG376"/>
      <c r="AH376"/>
      <c r="AI376"/>
      <c r="AJ376"/>
      <c r="AK376"/>
      <c r="AL376"/>
    </row>
    <row r="377" spans="2:38" x14ac:dyDescent="0.2">
      <c r="B377"/>
      <c r="C377"/>
      <c r="D377"/>
      <c r="E377"/>
      <c r="F377"/>
      <c r="G377"/>
      <c r="H377"/>
      <c r="I377"/>
      <c r="J377"/>
      <c r="K377"/>
      <c r="L377"/>
      <c r="M377"/>
      <c r="N377"/>
      <c r="O377"/>
      <c r="P377"/>
      <c r="Q377"/>
      <c r="R377"/>
      <c r="S377"/>
      <c r="T377"/>
      <c r="U377"/>
      <c r="V377"/>
      <c r="W377"/>
      <c r="X377"/>
      <c r="Y377"/>
      <c r="Z377"/>
      <c r="AA377"/>
      <c r="AB377"/>
      <c r="AC377"/>
      <c r="AD377"/>
      <c r="AE377"/>
      <c r="AF377"/>
      <c r="AG377"/>
      <c r="AH377"/>
      <c r="AI377"/>
      <c r="AJ377"/>
      <c r="AK377"/>
      <c r="AL377"/>
    </row>
    <row r="378" spans="2:38" x14ac:dyDescent="0.2">
      <c r="B378"/>
      <c r="C378"/>
      <c r="D378"/>
      <c r="E378"/>
      <c r="F378"/>
      <c r="G378"/>
      <c r="H378"/>
      <c r="I378"/>
      <c r="J378"/>
      <c r="K378"/>
      <c r="L378"/>
      <c r="M378"/>
      <c r="N378"/>
      <c r="O378"/>
      <c r="P378"/>
      <c r="Q378"/>
      <c r="R378"/>
      <c r="S378"/>
      <c r="T378"/>
      <c r="U378"/>
      <c r="V378"/>
      <c r="W378"/>
      <c r="X378"/>
      <c r="Y378"/>
      <c r="Z378"/>
      <c r="AA378"/>
      <c r="AB378"/>
      <c r="AC378"/>
      <c r="AD378"/>
      <c r="AE378"/>
      <c r="AF378"/>
      <c r="AG378"/>
      <c r="AH378"/>
      <c r="AI378"/>
      <c r="AJ378"/>
      <c r="AK378"/>
      <c r="AL378"/>
    </row>
    <row r="379" spans="2:38" x14ac:dyDescent="0.2">
      <c r="B379"/>
      <c r="C379"/>
      <c r="D379"/>
      <c r="E379"/>
      <c r="F379"/>
      <c r="G379"/>
      <c r="H379"/>
      <c r="I379"/>
      <c r="J379"/>
      <c r="K379"/>
      <c r="L379"/>
      <c r="M379"/>
      <c r="N379"/>
      <c r="O379"/>
      <c r="P379"/>
      <c r="Q379"/>
      <c r="R379"/>
      <c r="S379"/>
      <c r="T379"/>
      <c r="U379"/>
      <c r="V379"/>
      <c r="W379"/>
      <c r="X379"/>
      <c r="Y379"/>
      <c r="Z379"/>
      <c r="AA379"/>
      <c r="AB379"/>
      <c r="AC379"/>
      <c r="AD379"/>
      <c r="AE379"/>
      <c r="AF379"/>
      <c r="AG379"/>
      <c r="AH379"/>
      <c r="AI379"/>
      <c r="AJ379"/>
      <c r="AK379"/>
      <c r="AL379"/>
    </row>
    <row r="380" spans="2:38" x14ac:dyDescent="0.2">
      <c r="B380"/>
      <c r="C380"/>
      <c r="D380"/>
      <c r="E380"/>
      <c r="F380"/>
      <c r="G380"/>
      <c r="H380"/>
      <c r="I380"/>
      <c r="J380"/>
      <c r="K380"/>
      <c r="L380"/>
      <c r="M380"/>
      <c r="N380"/>
      <c r="O380"/>
      <c r="P380"/>
      <c r="Q380"/>
      <c r="R380"/>
      <c r="S380"/>
      <c r="T380"/>
      <c r="U380"/>
      <c r="V380"/>
      <c r="W380"/>
      <c r="X380"/>
      <c r="Y380"/>
      <c r="Z380"/>
      <c r="AA380"/>
      <c r="AB380"/>
      <c r="AC380"/>
      <c r="AD380"/>
      <c r="AE380"/>
      <c r="AF380"/>
      <c r="AG380"/>
      <c r="AH380"/>
      <c r="AI380"/>
      <c r="AJ380"/>
      <c r="AK380"/>
      <c r="AL380"/>
    </row>
    <row r="381" spans="2:38" x14ac:dyDescent="0.2">
      <c r="B381"/>
      <c r="C381"/>
      <c r="D381"/>
      <c r="E381"/>
      <c r="F381"/>
      <c r="G381"/>
      <c r="H381"/>
      <c r="I381"/>
      <c r="J381"/>
      <c r="K381"/>
      <c r="L381"/>
      <c r="M381"/>
      <c r="N381"/>
      <c r="O381"/>
      <c r="P381"/>
      <c r="Q381"/>
      <c r="R381"/>
      <c r="S381"/>
      <c r="T381"/>
      <c r="U381"/>
      <c r="V381"/>
      <c r="W381"/>
      <c r="X381"/>
      <c r="Y381"/>
      <c r="Z381"/>
      <c r="AA381"/>
      <c r="AB381"/>
      <c r="AC381"/>
      <c r="AD381"/>
      <c r="AE381"/>
      <c r="AF381"/>
      <c r="AG381"/>
      <c r="AH381"/>
      <c r="AI381"/>
      <c r="AJ381"/>
      <c r="AK381"/>
      <c r="AL381"/>
    </row>
    <row r="382" spans="2:38" x14ac:dyDescent="0.2">
      <c r="B382"/>
      <c r="C382"/>
      <c r="D382"/>
      <c r="E382"/>
      <c r="F382"/>
      <c r="G382"/>
      <c r="H382"/>
      <c r="I382"/>
      <c r="J382"/>
      <c r="K382"/>
      <c r="L382"/>
      <c r="M382"/>
      <c r="N382"/>
      <c r="O382"/>
      <c r="P382"/>
      <c r="Q382"/>
      <c r="R382"/>
      <c r="S382"/>
      <c r="T382"/>
      <c r="U382"/>
      <c r="V382"/>
      <c r="W382"/>
      <c r="X382"/>
      <c r="Y382"/>
      <c r="Z382"/>
      <c r="AA382"/>
      <c r="AB382"/>
      <c r="AC382"/>
      <c r="AD382"/>
      <c r="AE382"/>
      <c r="AF382"/>
      <c r="AG382"/>
      <c r="AH382"/>
      <c r="AI382"/>
      <c r="AJ382"/>
      <c r="AK382"/>
      <c r="AL382"/>
    </row>
    <row r="383" spans="2:38" x14ac:dyDescent="0.2">
      <c r="B383"/>
      <c r="C383"/>
      <c r="D383"/>
      <c r="E383"/>
      <c r="F383"/>
      <c r="G383"/>
      <c r="H383"/>
      <c r="I383"/>
      <c r="J383"/>
      <c r="K383"/>
      <c r="L383"/>
      <c r="M383"/>
      <c r="N383"/>
      <c r="O383"/>
      <c r="P383"/>
      <c r="Q383"/>
      <c r="R383"/>
      <c r="S383"/>
      <c r="T383"/>
      <c r="U383"/>
      <c r="V383"/>
      <c r="W383"/>
      <c r="X383"/>
      <c r="Y383"/>
      <c r="Z383"/>
      <c r="AA383"/>
      <c r="AB383"/>
      <c r="AC383"/>
      <c r="AD383"/>
      <c r="AE383"/>
      <c r="AF383"/>
      <c r="AG383"/>
      <c r="AH383"/>
      <c r="AI383"/>
      <c r="AJ383"/>
      <c r="AK383"/>
      <c r="AL383"/>
    </row>
    <row r="384" spans="2:38" x14ac:dyDescent="0.2">
      <c r="B384"/>
      <c r="C384"/>
      <c r="D384"/>
      <c r="E384"/>
      <c r="F384"/>
      <c r="G384"/>
      <c r="H384"/>
      <c r="I384"/>
      <c r="J384"/>
      <c r="K384"/>
      <c r="L384"/>
      <c r="M384"/>
      <c r="N384"/>
      <c r="O384"/>
      <c r="P384"/>
      <c r="Q384"/>
      <c r="R384"/>
      <c r="S384"/>
      <c r="T384"/>
      <c r="U384"/>
      <c r="V384"/>
      <c r="W384"/>
      <c r="X384"/>
      <c r="Y384"/>
      <c r="Z384"/>
      <c r="AA384"/>
      <c r="AB384"/>
      <c r="AC384"/>
      <c r="AD384"/>
      <c r="AE384"/>
      <c r="AF384"/>
      <c r="AG384"/>
      <c r="AH384"/>
      <c r="AI384"/>
      <c r="AJ384"/>
      <c r="AK384"/>
      <c r="AL384"/>
    </row>
    <row r="385" spans="2:38" x14ac:dyDescent="0.2">
      <c r="B385"/>
      <c r="C385"/>
      <c r="D385"/>
      <c r="E385"/>
      <c r="F385"/>
      <c r="G385"/>
      <c r="H385"/>
      <c r="I385"/>
      <c r="J385"/>
      <c r="K385"/>
      <c r="L385"/>
      <c r="M385"/>
      <c r="N385"/>
      <c r="O385"/>
      <c r="P385"/>
      <c r="Q385"/>
      <c r="R385"/>
      <c r="S385"/>
      <c r="T385"/>
      <c r="U385"/>
      <c r="V385"/>
      <c r="W385"/>
      <c r="X385"/>
      <c r="Y385"/>
      <c r="Z385"/>
      <c r="AA385"/>
      <c r="AB385"/>
      <c r="AC385"/>
      <c r="AD385"/>
      <c r="AE385"/>
      <c r="AF385"/>
      <c r="AG385"/>
      <c r="AH385"/>
      <c r="AI385"/>
      <c r="AJ385"/>
      <c r="AK385"/>
      <c r="AL385"/>
    </row>
    <row r="386" spans="2:38" x14ac:dyDescent="0.2">
      <c r="B386"/>
      <c r="C386"/>
      <c r="D386"/>
      <c r="E386"/>
      <c r="F386"/>
      <c r="G386"/>
      <c r="H386"/>
      <c r="I386"/>
      <c r="J386"/>
      <c r="K386"/>
      <c r="L386"/>
      <c r="M386"/>
      <c r="N386"/>
      <c r="O386"/>
      <c r="P386"/>
      <c r="Q386"/>
      <c r="R386"/>
      <c r="S386"/>
      <c r="T386"/>
      <c r="U386"/>
      <c r="V386"/>
      <c r="W386"/>
      <c r="X386"/>
      <c r="Y386"/>
      <c r="Z386"/>
      <c r="AA386"/>
      <c r="AB386"/>
      <c r="AC386"/>
      <c r="AD386"/>
      <c r="AE386"/>
      <c r="AF386"/>
      <c r="AG386"/>
      <c r="AH386"/>
      <c r="AI386"/>
      <c r="AJ386"/>
      <c r="AK386"/>
      <c r="AL386"/>
    </row>
    <row r="387" spans="2:38" x14ac:dyDescent="0.2">
      <c r="B387"/>
      <c r="C387"/>
      <c r="D387"/>
      <c r="E387"/>
      <c r="F387"/>
      <c r="G387"/>
      <c r="H387"/>
      <c r="I387"/>
      <c r="J387"/>
      <c r="K387"/>
      <c r="L387"/>
      <c r="M387"/>
      <c r="N387"/>
      <c r="O387"/>
      <c r="P387"/>
      <c r="Q387"/>
      <c r="R387"/>
      <c r="S387"/>
      <c r="T387"/>
      <c r="U387"/>
      <c r="V387"/>
      <c r="W387"/>
      <c r="X387"/>
      <c r="Y387"/>
      <c r="Z387"/>
      <c r="AA387"/>
      <c r="AB387"/>
      <c r="AC387"/>
      <c r="AD387"/>
      <c r="AE387"/>
      <c r="AF387"/>
      <c r="AG387"/>
      <c r="AH387"/>
      <c r="AI387"/>
      <c r="AJ387"/>
      <c r="AK387"/>
      <c r="AL387"/>
    </row>
    <row r="388" spans="2:38" x14ac:dyDescent="0.2">
      <c r="B388"/>
      <c r="C388"/>
      <c r="D388"/>
      <c r="E388"/>
      <c r="F388"/>
      <c r="G388"/>
      <c r="H388"/>
      <c r="I388"/>
      <c r="J388"/>
      <c r="K388"/>
      <c r="L388"/>
      <c r="M388"/>
      <c r="N388"/>
      <c r="O388"/>
      <c r="P388"/>
      <c r="Q388"/>
      <c r="R388"/>
      <c r="S388"/>
      <c r="T388"/>
      <c r="U388"/>
      <c r="V388"/>
      <c r="W388"/>
      <c r="X388"/>
      <c r="Y388"/>
      <c r="Z388"/>
      <c r="AA388"/>
      <c r="AB388"/>
      <c r="AC388"/>
      <c r="AD388"/>
      <c r="AE388"/>
      <c r="AF388"/>
      <c r="AG388"/>
      <c r="AH388"/>
      <c r="AI388"/>
      <c r="AJ388"/>
      <c r="AK388"/>
      <c r="AL388"/>
    </row>
    <row r="389" spans="2:38" x14ac:dyDescent="0.2">
      <c r="B389"/>
      <c r="C389"/>
      <c r="D389"/>
      <c r="E389"/>
      <c r="F389"/>
      <c r="G389"/>
      <c r="H389"/>
      <c r="I389"/>
      <c r="J389"/>
      <c r="K389"/>
      <c r="L389"/>
      <c r="M389"/>
      <c r="N389"/>
      <c r="O389"/>
      <c r="P389"/>
      <c r="Q389"/>
      <c r="R389"/>
      <c r="S389"/>
      <c r="T389"/>
      <c r="U389"/>
      <c r="V389"/>
      <c r="W389"/>
      <c r="X389"/>
      <c r="Y389"/>
      <c r="Z389"/>
      <c r="AA389"/>
      <c r="AB389"/>
      <c r="AC389"/>
      <c r="AD389"/>
      <c r="AE389"/>
      <c r="AF389"/>
      <c r="AG389"/>
      <c r="AH389"/>
      <c r="AI389"/>
      <c r="AJ389"/>
      <c r="AK389"/>
      <c r="AL389"/>
    </row>
    <row r="390" spans="2:38" x14ac:dyDescent="0.2">
      <c r="B390"/>
      <c r="C390"/>
      <c r="D390"/>
      <c r="E390"/>
      <c r="F390"/>
      <c r="G390"/>
      <c r="H390"/>
      <c r="I390"/>
      <c r="J390"/>
      <c r="K390"/>
      <c r="L390"/>
      <c r="M390"/>
      <c r="N390"/>
      <c r="O390"/>
      <c r="P390"/>
      <c r="Q390"/>
      <c r="R390"/>
      <c r="S390"/>
      <c r="T390"/>
      <c r="U390"/>
      <c r="V390"/>
      <c r="W390"/>
      <c r="X390"/>
      <c r="Y390"/>
      <c r="Z390"/>
      <c r="AA390"/>
      <c r="AB390"/>
      <c r="AC390"/>
      <c r="AD390"/>
      <c r="AE390"/>
      <c r="AF390"/>
      <c r="AG390"/>
      <c r="AH390"/>
      <c r="AI390"/>
      <c r="AJ390"/>
      <c r="AK390"/>
      <c r="AL390"/>
    </row>
    <row r="391" spans="2:38" x14ac:dyDescent="0.2">
      <c r="B391"/>
      <c r="C391"/>
      <c r="D391"/>
      <c r="E391"/>
      <c r="F391"/>
      <c r="G391"/>
      <c r="H391"/>
      <c r="I391"/>
      <c r="J391"/>
      <c r="K391"/>
      <c r="L391"/>
      <c r="M391"/>
      <c r="N391"/>
      <c r="O391"/>
      <c r="P391"/>
      <c r="Q391"/>
      <c r="R391"/>
      <c r="S391"/>
      <c r="T391"/>
      <c r="U391"/>
      <c r="V391"/>
      <c r="W391"/>
      <c r="X391"/>
      <c r="Y391"/>
      <c r="Z391"/>
      <c r="AA391"/>
      <c r="AB391"/>
      <c r="AC391"/>
      <c r="AD391"/>
      <c r="AE391"/>
      <c r="AF391"/>
      <c r="AG391"/>
      <c r="AH391"/>
      <c r="AI391"/>
      <c r="AJ391"/>
      <c r="AK391"/>
      <c r="AL391"/>
    </row>
    <row r="392" spans="2:38" x14ac:dyDescent="0.2">
      <c r="B392"/>
      <c r="C392"/>
      <c r="D392"/>
      <c r="E392"/>
      <c r="F392"/>
      <c r="G392"/>
      <c r="H392"/>
      <c r="I392"/>
      <c r="J392"/>
      <c r="K392"/>
      <c r="L392"/>
      <c r="M392"/>
      <c r="N392"/>
      <c r="O392"/>
      <c r="P392"/>
      <c r="Q392"/>
      <c r="R392"/>
      <c r="S392"/>
      <c r="T392"/>
      <c r="U392"/>
      <c r="V392"/>
      <c r="W392"/>
      <c r="X392"/>
      <c r="Y392"/>
      <c r="Z392"/>
      <c r="AA392"/>
      <c r="AB392"/>
      <c r="AC392"/>
      <c r="AD392"/>
      <c r="AE392"/>
      <c r="AF392"/>
      <c r="AG392"/>
      <c r="AH392"/>
      <c r="AI392"/>
      <c r="AJ392"/>
      <c r="AK392"/>
      <c r="AL392"/>
    </row>
    <row r="393" spans="2:38" x14ac:dyDescent="0.2">
      <c r="B393"/>
      <c r="C393"/>
      <c r="D393"/>
      <c r="E393"/>
      <c r="F393"/>
      <c r="G393"/>
      <c r="H393"/>
      <c r="I393"/>
      <c r="J393"/>
      <c r="K393"/>
      <c r="L393"/>
      <c r="M393"/>
      <c r="N393"/>
      <c r="O393"/>
      <c r="P393"/>
      <c r="Q393"/>
      <c r="R393"/>
      <c r="S393"/>
      <c r="T393"/>
      <c r="U393"/>
      <c r="V393"/>
      <c r="W393"/>
      <c r="X393"/>
      <c r="Y393"/>
      <c r="Z393"/>
      <c r="AA393"/>
      <c r="AB393"/>
      <c r="AC393"/>
      <c r="AD393"/>
      <c r="AE393"/>
      <c r="AF393"/>
      <c r="AG393"/>
      <c r="AH393"/>
      <c r="AI393"/>
      <c r="AJ393"/>
      <c r="AK393"/>
      <c r="AL393"/>
    </row>
    <row r="394" spans="2:38" x14ac:dyDescent="0.2">
      <c r="B394"/>
      <c r="C394"/>
      <c r="D394"/>
      <c r="E394"/>
      <c r="F394"/>
      <c r="G394"/>
      <c r="H394"/>
      <c r="I394"/>
      <c r="J394"/>
      <c r="K394"/>
      <c r="L394"/>
      <c r="M394"/>
      <c r="N394"/>
      <c r="O394"/>
      <c r="P394"/>
      <c r="Q394"/>
      <c r="R394"/>
      <c r="S394"/>
      <c r="T394"/>
      <c r="U394"/>
      <c r="V394"/>
      <c r="W394"/>
      <c r="X394"/>
      <c r="Y394"/>
      <c r="Z394"/>
      <c r="AA394"/>
      <c r="AB394"/>
      <c r="AC394"/>
      <c r="AD394"/>
      <c r="AE394"/>
      <c r="AF394"/>
      <c r="AG394"/>
      <c r="AH394"/>
      <c r="AI394"/>
      <c r="AJ394"/>
      <c r="AK394"/>
      <c r="AL394"/>
    </row>
    <row r="395" spans="2:38" x14ac:dyDescent="0.2">
      <c r="B395"/>
      <c r="C395"/>
      <c r="D395"/>
      <c r="E395"/>
      <c r="F395"/>
      <c r="G395"/>
      <c r="H395"/>
      <c r="I395"/>
      <c r="J395"/>
      <c r="K395"/>
      <c r="L395"/>
      <c r="M395"/>
      <c r="N395"/>
      <c r="O395"/>
      <c r="P395"/>
      <c r="Q395"/>
      <c r="R395"/>
      <c r="S395"/>
      <c r="T395"/>
      <c r="U395"/>
      <c r="V395"/>
      <c r="W395"/>
      <c r="X395"/>
      <c r="Y395"/>
      <c r="Z395"/>
      <c r="AA395"/>
      <c r="AB395"/>
      <c r="AC395"/>
      <c r="AD395"/>
      <c r="AE395"/>
      <c r="AF395"/>
      <c r="AG395"/>
      <c r="AH395"/>
      <c r="AI395"/>
      <c r="AJ395"/>
      <c r="AK395"/>
      <c r="AL395"/>
    </row>
    <row r="396" spans="2:38" x14ac:dyDescent="0.2">
      <c r="B396"/>
      <c r="C396"/>
      <c r="D396"/>
      <c r="E396"/>
      <c r="F396"/>
      <c r="G396"/>
      <c r="H396"/>
      <c r="I396"/>
      <c r="J396"/>
      <c r="K396"/>
      <c r="L396"/>
      <c r="M396"/>
      <c r="N396"/>
      <c r="O396"/>
      <c r="P396"/>
      <c r="Q396"/>
      <c r="R396"/>
      <c r="S396"/>
      <c r="T396"/>
      <c r="U396"/>
      <c r="V396"/>
      <c r="W396"/>
      <c r="X396"/>
      <c r="Y396"/>
      <c r="Z396"/>
      <c r="AA396"/>
      <c r="AB396"/>
      <c r="AC396"/>
      <c r="AD396"/>
      <c r="AE396"/>
      <c r="AF396"/>
      <c r="AG396"/>
      <c r="AH396"/>
      <c r="AI396"/>
      <c r="AJ396"/>
      <c r="AK396"/>
      <c r="AL396"/>
    </row>
    <row r="397" spans="2:38" x14ac:dyDescent="0.2">
      <c r="B397"/>
      <c r="C397"/>
      <c r="D397"/>
      <c r="E397"/>
      <c r="F397"/>
      <c r="G397"/>
      <c r="H397"/>
      <c r="I397"/>
      <c r="J397"/>
      <c r="K397"/>
      <c r="L397"/>
      <c r="M397"/>
      <c r="N397"/>
      <c r="O397"/>
      <c r="P397"/>
      <c r="Q397"/>
      <c r="R397"/>
      <c r="S397"/>
      <c r="T397"/>
      <c r="U397"/>
      <c r="V397"/>
      <c r="W397"/>
      <c r="X397"/>
      <c r="Y397"/>
      <c r="Z397"/>
      <c r="AA397"/>
      <c r="AB397"/>
      <c r="AC397"/>
      <c r="AD397"/>
      <c r="AE397"/>
      <c r="AF397"/>
      <c r="AG397"/>
      <c r="AH397"/>
      <c r="AI397"/>
      <c r="AJ397"/>
      <c r="AK397"/>
      <c r="AL397"/>
    </row>
    <row r="398" spans="2:38" x14ac:dyDescent="0.2">
      <c r="B398"/>
      <c r="C398"/>
      <c r="D398"/>
      <c r="E398"/>
      <c r="F398"/>
      <c r="G398"/>
      <c r="H398"/>
      <c r="I398"/>
      <c r="J398"/>
      <c r="K398"/>
      <c r="L398"/>
      <c r="M398"/>
      <c r="N398"/>
      <c r="O398"/>
      <c r="P398"/>
      <c r="Q398"/>
      <c r="R398"/>
      <c r="S398"/>
      <c r="T398"/>
      <c r="U398"/>
      <c r="V398"/>
      <c r="W398"/>
      <c r="X398"/>
      <c r="Y398"/>
      <c r="Z398"/>
      <c r="AA398"/>
      <c r="AB398"/>
      <c r="AC398"/>
      <c r="AD398"/>
      <c r="AE398"/>
      <c r="AF398"/>
      <c r="AG398"/>
      <c r="AH398"/>
      <c r="AI398"/>
      <c r="AJ398"/>
      <c r="AK398"/>
      <c r="AL398"/>
    </row>
    <row r="399" spans="2:38" x14ac:dyDescent="0.2">
      <c r="B399"/>
      <c r="C399"/>
      <c r="D399"/>
      <c r="E399"/>
      <c r="F399"/>
      <c r="G399"/>
      <c r="H399"/>
      <c r="I399"/>
      <c r="J399"/>
      <c r="K399"/>
      <c r="L399"/>
      <c r="M399"/>
      <c r="N399"/>
      <c r="O399"/>
      <c r="P399"/>
      <c r="Q399"/>
      <c r="R399"/>
      <c r="S399"/>
      <c r="T399"/>
      <c r="U399"/>
      <c r="V399"/>
      <c r="W399"/>
      <c r="X399"/>
      <c r="Y399"/>
      <c r="Z399"/>
      <c r="AA399"/>
      <c r="AB399"/>
      <c r="AC399"/>
      <c r="AD399"/>
      <c r="AE399"/>
      <c r="AF399"/>
      <c r="AG399"/>
      <c r="AH399"/>
      <c r="AI399"/>
      <c r="AJ399"/>
      <c r="AK399"/>
      <c r="AL399"/>
    </row>
    <row r="400" spans="2:38" x14ac:dyDescent="0.2">
      <c r="B400"/>
      <c r="C400"/>
      <c r="D400"/>
      <c r="E400"/>
      <c r="F400"/>
      <c r="G400"/>
      <c r="H400"/>
      <c r="I400"/>
      <c r="J400"/>
      <c r="K400"/>
      <c r="L400"/>
      <c r="M400"/>
      <c r="N400"/>
      <c r="O400"/>
      <c r="P400"/>
      <c r="Q400"/>
      <c r="R400"/>
      <c r="S400"/>
      <c r="T400"/>
      <c r="U400"/>
      <c r="V400"/>
      <c r="W400"/>
      <c r="X400"/>
      <c r="Y400"/>
      <c r="Z400"/>
      <c r="AA400"/>
      <c r="AB400"/>
      <c r="AC400"/>
      <c r="AD400"/>
      <c r="AE400"/>
      <c r="AF400"/>
      <c r="AG400"/>
      <c r="AH400"/>
      <c r="AI400"/>
      <c r="AJ400"/>
      <c r="AK400"/>
      <c r="AL400"/>
    </row>
    <row r="401" spans="2:38" x14ac:dyDescent="0.2">
      <c r="B401"/>
      <c r="C401"/>
      <c r="D401"/>
      <c r="E401"/>
      <c r="F401"/>
      <c r="G401"/>
      <c r="H401"/>
      <c r="I401"/>
      <c r="J401"/>
      <c r="K401"/>
      <c r="L401"/>
      <c r="M401"/>
      <c r="N401"/>
      <c r="O401"/>
      <c r="P401"/>
      <c r="Q401"/>
      <c r="R401"/>
      <c r="S401"/>
      <c r="T401"/>
      <c r="U401"/>
      <c r="V401"/>
      <c r="W401"/>
      <c r="X401"/>
      <c r="Y401"/>
      <c r="Z401"/>
      <c r="AA401"/>
      <c r="AB401"/>
      <c r="AC401"/>
      <c r="AD401"/>
      <c r="AE401"/>
      <c r="AF401"/>
      <c r="AG401"/>
      <c r="AH401"/>
      <c r="AI401"/>
      <c r="AJ401"/>
      <c r="AK401"/>
      <c r="AL401"/>
    </row>
    <row r="402" spans="2:38" x14ac:dyDescent="0.2">
      <c r="B402"/>
      <c r="C402"/>
      <c r="D402"/>
      <c r="E402"/>
      <c r="F402"/>
      <c r="G402"/>
      <c r="H402"/>
      <c r="I402"/>
      <c r="J402"/>
      <c r="K402"/>
      <c r="L402"/>
      <c r="M402"/>
      <c r="N402"/>
      <c r="O402"/>
      <c r="P402"/>
      <c r="Q402"/>
      <c r="R402"/>
      <c r="S402"/>
      <c r="T402"/>
      <c r="U402"/>
      <c r="V402"/>
      <c r="W402"/>
      <c r="X402"/>
      <c r="Y402"/>
      <c r="Z402"/>
      <c r="AA402"/>
      <c r="AB402"/>
      <c r="AC402"/>
      <c r="AD402"/>
      <c r="AE402"/>
      <c r="AF402"/>
      <c r="AG402"/>
      <c r="AH402"/>
      <c r="AI402"/>
      <c r="AJ402"/>
      <c r="AK402"/>
      <c r="AL402"/>
    </row>
    <row r="403" spans="2:38" x14ac:dyDescent="0.2">
      <c r="B403"/>
      <c r="C403"/>
      <c r="D403"/>
      <c r="E403"/>
      <c r="F403"/>
      <c r="G403"/>
      <c r="H403"/>
      <c r="I403"/>
      <c r="J403"/>
      <c r="K403"/>
      <c r="L403"/>
      <c r="M403"/>
      <c r="N403"/>
      <c r="O403"/>
      <c r="P403"/>
      <c r="Q403"/>
      <c r="R403"/>
      <c r="S403"/>
      <c r="T403"/>
      <c r="U403"/>
      <c r="V403"/>
      <c r="W403"/>
      <c r="X403"/>
      <c r="Y403"/>
      <c r="Z403"/>
      <c r="AA403"/>
      <c r="AB403"/>
      <c r="AC403"/>
      <c r="AD403"/>
      <c r="AE403"/>
      <c r="AF403"/>
      <c r="AG403"/>
      <c r="AH403"/>
      <c r="AI403"/>
      <c r="AJ403"/>
      <c r="AK403"/>
      <c r="AL403"/>
    </row>
    <row r="404" spans="2:38" x14ac:dyDescent="0.2">
      <c r="B404"/>
      <c r="C404"/>
      <c r="D404"/>
      <c r="E404"/>
      <c r="F404"/>
      <c r="G404"/>
      <c r="H404"/>
      <c r="I404"/>
      <c r="J404"/>
      <c r="K404"/>
      <c r="L404"/>
      <c r="M404"/>
      <c r="N404"/>
      <c r="O404"/>
      <c r="P404"/>
      <c r="Q404"/>
      <c r="R404"/>
      <c r="S404"/>
      <c r="T404"/>
      <c r="U404"/>
      <c r="V404"/>
      <c r="W404"/>
      <c r="X404"/>
      <c r="Y404"/>
      <c r="Z404"/>
      <c r="AA404"/>
      <c r="AB404"/>
      <c r="AC404"/>
      <c r="AD404"/>
      <c r="AE404"/>
      <c r="AF404"/>
      <c r="AG404"/>
      <c r="AH404"/>
      <c r="AI404"/>
      <c r="AJ404"/>
      <c r="AK404"/>
      <c r="AL404"/>
    </row>
    <row r="405" spans="2:38" x14ac:dyDescent="0.2">
      <c r="B405"/>
      <c r="C405"/>
      <c r="D405"/>
      <c r="E405"/>
      <c r="F405"/>
      <c r="G405"/>
      <c r="H405"/>
      <c r="I405"/>
      <c r="J405"/>
      <c r="K405"/>
      <c r="L405"/>
      <c r="M405"/>
      <c r="N405"/>
      <c r="O405"/>
      <c r="P405"/>
      <c r="Q405"/>
      <c r="R405"/>
      <c r="S405"/>
      <c r="T405"/>
      <c r="U405"/>
      <c r="V405"/>
      <c r="W405"/>
      <c r="X405"/>
      <c r="Y405"/>
      <c r="Z405"/>
      <c r="AA405"/>
      <c r="AB405"/>
      <c r="AC405"/>
      <c r="AD405"/>
      <c r="AE405"/>
      <c r="AF405"/>
      <c r="AG405"/>
      <c r="AH405"/>
      <c r="AI405"/>
      <c r="AJ405"/>
      <c r="AK405"/>
      <c r="AL405"/>
    </row>
    <row r="406" spans="2:38" x14ac:dyDescent="0.2">
      <c r="B406"/>
      <c r="C406"/>
      <c r="D406"/>
      <c r="E406"/>
      <c r="F406"/>
      <c r="G406"/>
      <c r="H406"/>
      <c r="I406"/>
      <c r="J406"/>
      <c r="K406"/>
      <c r="L406"/>
      <c r="M406"/>
      <c r="N406"/>
      <c r="O406"/>
      <c r="P406"/>
      <c r="Q406"/>
      <c r="R406"/>
      <c r="S406"/>
      <c r="T406"/>
      <c r="U406"/>
      <c r="V406"/>
      <c r="W406"/>
      <c r="X406"/>
      <c r="Y406"/>
      <c r="Z406"/>
      <c r="AA406"/>
      <c r="AB406"/>
      <c r="AC406"/>
      <c r="AD406"/>
      <c r="AE406"/>
      <c r="AF406"/>
      <c r="AG406"/>
      <c r="AH406"/>
      <c r="AI406"/>
      <c r="AJ406"/>
      <c r="AK406"/>
      <c r="AL406"/>
    </row>
    <row r="407" spans="2:38" x14ac:dyDescent="0.2">
      <c r="B407"/>
      <c r="C407"/>
      <c r="D407"/>
      <c r="E407"/>
      <c r="F407"/>
      <c r="G407"/>
      <c r="H407"/>
      <c r="I407"/>
      <c r="J407"/>
      <c r="K407"/>
      <c r="L407"/>
      <c r="M407"/>
      <c r="N407"/>
      <c r="O407"/>
      <c r="P407"/>
      <c r="Q407"/>
      <c r="R407"/>
      <c r="S407"/>
      <c r="T407"/>
      <c r="U407"/>
      <c r="V407"/>
      <c r="W407"/>
      <c r="X407"/>
      <c r="Y407"/>
      <c r="Z407"/>
      <c r="AA407"/>
      <c r="AB407"/>
      <c r="AC407"/>
      <c r="AD407"/>
      <c r="AE407"/>
      <c r="AF407"/>
      <c r="AG407"/>
      <c r="AH407"/>
      <c r="AI407"/>
      <c r="AJ407"/>
      <c r="AK407"/>
      <c r="AL407"/>
    </row>
    <row r="408" spans="2:38" x14ac:dyDescent="0.2">
      <c r="B408"/>
      <c r="C408"/>
      <c r="D408"/>
      <c r="E408"/>
      <c r="F408"/>
      <c r="G408"/>
      <c r="H408"/>
      <c r="I408"/>
      <c r="J408"/>
      <c r="K408"/>
      <c r="L408"/>
      <c r="M408"/>
      <c r="N408"/>
      <c r="O408"/>
      <c r="P408"/>
      <c r="Q408"/>
      <c r="R408"/>
      <c r="S408"/>
      <c r="T408"/>
      <c r="U408"/>
      <c r="V408"/>
      <c r="W408"/>
      <c r="X408"/>
      <c r="Y408"/>
      <c r="Z408"/>
      <c r="AA408"/>
      <c r="AB408"/>
      <c r="AC408"/>
      <c r="AD408"/>
      <c r="AE408"/>
      <c r="AF408"/>
      <c r="AG408"/>
      <c r="AH408"/>
      <c r="AI408"/>
      <c r="AJ408"/>
      <c r="AK408"/>
      <c r="AL408"/>
    </row>
    <row r="409" spans="2:38" x14ac:dyDescent="0.2">
      <c r="B409"/>
      <c r="C409"/>
      <c r="D409"/>
      <c r="E409"/>
      <c r="F409"/>
      <c r="G409"/>
      <c r="H409"/>
      <c r="I409"/>
      <c r="J409"/>
      <c r="K409"/>
      <c r="L409"/>
      <c r="M409"/>
      <c r="N409"/>
      <c r="O409"/>
      <c r="P409"/>
      <c r="Q409"/>
      <c r="R409"/>
      <c r="S409"/>
      <c r="T409"/>
      <c r="U409"/>
      <c r="V409"/>
      <c r="W409"/>
      <c r="X409"/>
      <c r="Y409"/>
      <c r="Z409"/>
      <c r="AA409"/>
      <c r="AB409"/>
      <c r="AC409"/>
      <c r="AD409"/>
      <c r="AE409"/>
      <c r="AF409"/>
      <c r="AG409"/>
      <c r="AH409"/>
      <c r="AI409"/>
      <c r="AJ409"/>
      <c r="AK409"/>
      <c r="AL409"/>
    </row>
    <row r="410" spans="2:38" x14ac:dyDescent="0.2">
      <c r="B410"/>
      <c r="C410"/>
      <c r="D410"/>
      <c r="E410"/>
      <c r="F410"/>
      <c r="G410"/>
      <c r="H410"/>
      <c r="I410"/>
      <c r="J410"/>
      <c r="K410"/>
      <c r="L410"/>
      <c r="M410"/>
      <c r="N410"/>
      <c r="O410"/>
      <c r="P410"/>
      <c r="Q410"/>
      <c r="R410"/>
      <c r="S410"/>
      <c r="T410"/>
      <c r="U410"/>
      <c r="V410"/>
      <c r="W410"/>
      <c r="X410"/>
      <c r="Y410"/>
      <c r="Z410"/>
      <c r="AA410"/>
      <c r="AB410"/>
      <c r="AC410"/>
      <c r="AD410"/>
      <c r="AE410"/>
      <c r="AF410"/>
      <c r="AG410"/>
      <c r="AH410"/>
      <c r="AI410"/>
      <c r="AJ410"/>
      <c r="AK410"/>
      <c r="AL410"/>
    </row>
    <row r="411" spans="2:38" x14ac:dyDescent="0.2">
      <c r="B411"/>
      <c r="C411"/>
      <c r="D411"/>
      <c r="E411"/>
      <c r="F411"/>
      <c r="G411"/>
      <c r="H411"/>
      <c r="I411"/>
      <c r="J411"/>
      <c r="K411"/>
      <c r="L411"/>
      <c r="M411"/>
      <c r="N411"/>
      <c r="O411"/>
      <c r="P411"/>
      <c r="Q411"/>
      <c r="R411"/>
      <c r="S411"/>
      <c r="T411"/>
      <c r="U411"/>
      <c r="V411"/>
      <c r="W411"/>
      <c r="X411"/>
      <c r="Y411"/>
      <c r="Z411"/>
      <c r="AA411"/>
      <c r="AB411"/>
      <c r="AC411"/>
      <c r="AD411"/>
      <c r="AE411"/>
      <c r="AF411"/>
      <c r="AG411"/>
      <c r="AH411"/>
      <c r="AI411"/>
      <c r="AJ411"/>
      <c r="AK411"/>
      <c r="AL411"/>
    </row>
    <row r="412" spans="2:38" x14ac:dyDescent="0.2">
      <c r="B412"/>
      <c r="C412"/>
      <c r="D412"/>
      <c r="E412"/>
      <c r="F412"/>
      <c r="G412"/>
      <c r="H412"/>
      <c r="I412"/>
      <c r="J412"/>
      <c r="K412"/>
      <c r="L412"/>
      <c r="M412"/>
      <c r="N412"/>
      <c r="O412"/>
      <c r="P412"/>
      <c r="Q412"/>
      <c r="R412"/>
      <c r="S412"/>
      <c r="T412"/>
      <c r="U412"/>
      <c r="V412"/>
      <c r="W412"/>
      <c r="X412"/>
      <c r="Y412"/>
      <c r="Z412"/>
      <c r="AA412"/>
      <c r="AB412"/>
      <c r="AC412"/>
      <c r="AD412"/>
      <c r="AE412"/>
      <c r="AF412"/>
      <c r="AG412"/>
      <c r="AH412"/>
      <c r="AI412"/>
      <c r="AJ412"/>
      <c r="AK412"/>
      <c r="AL412"/>
    </row>
    <row r="413" spans="2:38" x14ac:dyDescent="0.2">
      <c r="B413"/>
      <c r="C413"/>
      <c r="D413"/>
      <c r="E413"/>
      <c r="F413"/>
      <c r="G413"/>
      <c r="H413"/>
      <c r="I413"/>
      <c r="J413"/>
      <c r="K413"/>
      <c r="L413"/>
      <c r="M413"/>
      <c r="N413"/>
      <c r="O413"/>
      <c r="P413"/>
      <c r="Q413"/>
      <c r="R413"/>
      <c r="S413"/>
      <c r="T413"/>
      <c r="U413"/>
      <c r="V413"/>
      <c r="W413"/>
      <c r="X413"/>
      <c r="Y413"/>
      <c r="Z413"/>
      <c r="AA413"/>
      <c r="AB413"/>
      <c r="AC413"/>
      <c r="AD413"/>
      <c r="AE413"/>
      <c r="AF413"/>
      <c r="AG413"/>
      <c r="AH413"/>
      <c r="AI413"/>
      <c r="AJ413"/>
      <c r="AK413"/>
      <c r="AL413"/>
    </row>
    <row r="414" spans="2:38" x14ac:dyDescent="0.2">
      <c r="B414"/>
      <c r="C414"/>
      <c r="D414"/>
      <c r="E414"/>
      <c r="F414"/>
      <c r="G414"/>
      <c r="H414"/>
      <c r="I414"/>
      <c r="J414"/>
      <c r="K414"/>
      <c r="L414"/>
      <c r="M414"/>
      <c r="N414"/>
      <c r="O414"/>
      <c r="P414"/>
      <c r="Q414"/>
      <c r="R414"/>
      <c r="S414"/>
      <c r="T414"/>
      <c r="U414"/>
      <c r="V414"/>
      <c r="W414"/>
      <c r="X414"/>
      <c r="Y414"/>
      <c r="Z414"/>
      <c r="AA414"/>
      <c r="AB414"/>
      <c r="AC414"/>
      <c r="AD414"/>
      <c r="AE414"/>
      <c r="AF414"/>
      <c r="AG414"/>
      <c r="AH414"/>
      <c r="AI414"/>
      <c r="AJ414"/>
      <c r="AK414"/>
      <c r="AL414"/>
    </row>
    <row r="415" spans="2:38" x14ac:dyDescent="0.2">
      <c r="B415"/>
      <c r="C415"/>
      <c r="D415"/>
      <c r="E415"/>
      <c r="F415"/>
      <c r="G415"/>
      <c r="H415"/>
      <c r="I415"/>
      <c r="J415"/>
      <c r="K415"/>
      <c r="L415"/>
      <c r="M415"/>
      <c r="N415"/>
      <c r="O415"/>
      <c r="P415"/>
      <c r="Q415"/>
      <c r="R415"/>
      <c r="S415"/>
      <c r="T415"/>
      <c r="U415"/>
      <c r="V415"/>
      <c r="W415"/>
      <c r="X415"/>
      <c r="Y415"/>
      <c r="Z415"/>
      <c r="AA415"/>
      <c r="AB415"/>
      <c r="AC415"/>
      <c r="AD415"/>
      <c r="AE415"/>
      <c r="AF415"/>
      <c r="AG415"/>
      <c r="AH415"/>
      <c r="AI415"/>
      <c r="AJ415"/>
      <c r="AK415"/>
      <c r="AL415"/>
    </row>
    <row r="416" spans="2:38" x14ac:dyDescent="0.2">
      <c r="B416"/>
      <c r="C416"/>
      <c r="D416"/>
      <c r="E416"/>
      <c r="F416"/>
      <c r="G416"/>
      <c r="H416"/>
      <c r="I416"/>
      <c r="J416"/>
      <c r="K416"/>
      <c r="L416"/>
      <c r="M416"/>
      <c r="N416"/>
      <c r="O416"/>
      <c r="P416"/>
      <c r="Q416"/>
      <c r="R416"/>
      <c r="S416"/>
      <c r="T416"/>
      <c r="U416"/>
      <c r="V416"/>
      <c r="W416"/>
      <c r="X416"/>
      <c r="Y416"/>
      <c r="Z416"/>
      <c r="AA416"/>
      <c r="AB416"/>
      <c r="AC416"/>
      <c r="AD416"/>
      <c r="AE416"/>
      <c r="AF416"/>
      <c r="AG416"/>
      <c r="AH416"/>
      <c r="AI416"/>
      <c r="AJ416"/>
      <c r="AK416"/>
      <c r="AL416"/>
    </row>
    <row r="417" spans="2:38" x14ac:dyDescent="0.2">
      <c r="B417"/>
      <c r="C417"/>
      <c r="D417"/>
      <c r="E417"/>
      <c r="F417"/>
      <c r="G417"/>
      <c r="H417"/>
      <c r="I417"/>
      <c r="J417"/>
      <c r="K417"/>
      <c r="L417"/>
      <c r="M417"/>
      <c r="N417"/>
      <c r="O417"/>
      <c r="P417"/>
      <c r="Q417"/>
      <c r="R417"/>
      <c r="S417"/>
      <c r="T417"/>
      <c r="U417"/>
      <c r="V417"/>
      <c r="W417"/>
      <c r="X417"/>
      <c r="Y417"/>
      <c r="Z417"/>
      <c r="AA417"/>
      <c r="AB417"/>
      <c r="AC417"/>
      <c r="AD417"/>
      <c r="AE417"/>
      <c r="AF417"/>
      <c r="AG417"/>
      <c r="AH417"/>
      <c r="AI417"/>
      <c r="AJ417"/>
      <c r="AK417"/>
      <c r="AL417"/>
    </row>
    <row r="418" spans="2:38" x14ac:dyDescent="0.2">
      <c r="B418"/>
      <c r="C418"/>
      <c r="D418"/>
      <c r="E418"/>
      <c r="F418"/>
      <c r="G418"/>
      <c r="H418"/>
      <c r="I418"/>
      <c r="J418"/>
      <c r="K418"/>
      <c r="L418"/>
      <c r="M418"/>
      <c r="N418"/>
      <c r="O418"/>
      <c r="P418"/>
      <c r="Q418"/>
      <c r="R418"/>
      <c r="S418"/>
      <c r="T418"/>
      <c r="U418"/>
      <c r="V418"/>
      <c r="W418"/>
      <c r="X418"/>
      <c r="Y418"/>
      <c r="Z418"/>
      <c r="AA418"/>
      <c r="AB418"/>
      <c r="AC418"/>
      <c r="AD418"/>
      <c r="AE418"/>
      <c r="AF418"/>
      <c r="AG418"/>
      <c r="AH418"/>
      <c r="AI418"/>
      <c r="AJ418"/>
      <c r="AK418"/>
      <c r="AL418"/>
    </row>
    <row r="419" spans="2:38" x14ac:dyDescent="0.2">
      <c r="B419"/>
      <c r="C419"/>
      <c r="D419"/>
      <c r="E419"/>
      <c r="F419"/>
      <c r="G419"/>
      <c r="H419"/>
      <c r="I419"/>
      <c r="J419"/>
      <c r="K419"/>
      <c r="L419"/>
      <c r="M419"/>
      <c r="N419"/>
      <c r="O419"/>
      <c r="P419"/>
      <c r="Q419"/>
      <c r="R419"/>
      <c r="S419"/>
      <c r="T419"/>
      <c r="U419"/>
      <c r="V419"/>
      <c r="W419"/>
      <c r="X419"/>
      <c r="Y419"/>
      <c r="Z419"/>
      <c r="AA419"/>
      <c r="AB419"/>
      <c r="AC419"/>
      <c r="AD419"/>
      <c r="AE419"/>
      <c r="AF419"/>
      <c r="AG419"/>
      <c r="AH419"/>
      <c r="AI419"/>
      <c r="AJ419"/>
      <c r="AK419"/>
      <c r="AL419"/>
    </row>
    <row r="420" spans="2:38" x14ac:dyDescent="0.2">
      <c r="B420"/>
      <c r="C420"/>
      <c r="D420"/>
      <c r="E420"/>
      <c r="F420"/>
      <c r="G420"/>
      <c r="H420"/>
      <c r="I420"/>
      <c r="J420"/>
      <c r="K420"/>
      <c r="L420"/>
      <c r="M420"/>
      <c r="N420"/>
      <c r="O420"/>
      <c r="P420"/>
      <c r="Q420"/>
      <c r="R420"/>
      <c r="S420"/>
      <c r="T420"/>
      <c r="U420"/>
      <c r="V420"/>
      <c r="W420"/>
      <c r="X420"/>
      <c r="Y420"/>
      <c r="Z420"/>
      <c r="AA420"/>
      <c r="AB420"/>
      <c r="AC420"/>
      <c r="AD420"/>
      <c r="AE420"/>
      <c r="AF420"/>
      <c r="AG420"/>
      <c r="AH420"/>
      <c r="AI420"/>
      <c r="AJ420"/>
      <c r="AK420"/>
      <c r="AL420"/>
    </row>
    <row r="421" spans="2:38" x14ac:dyDescent="0.2">
      <c r="B421"/>
      <c r="C421"/>
      <c r="D421"/>
      <c r="E421"/>
      <c r="F421"/>
      <c r="G421"/>
      <c r="H421"/>
      <c r="I421"/>
      <c r="J421"/>
      <c r="K421"/>
      <c r="L421"/>
      <c r="M421"/>
      <c r="N421"/>
      <c r="O421"/>
      <c r="P421"/>
      <c r="Q421"/>
      <c r="R421"/>
      <c r="S421"/>
      <c r="T421"/>
      <c r="U421"/>
      <c r="V421"/>
      <c r="W421"/>
      <c r="X421"/>
      <c r="Y421"/>
      <c r="Z421"/>
      <c r="AA421"/>
      <c r="AB421"/>
      <c r="AC421"/>
      <c r="AD421"/>
      <c r="AE421"/>
      <c r="AF421"/>
      <c r="AG421"/>
      <c r="AH421"/>
      <c r="AI421"/>
      <c r="AJ421"/>
      <c r="AK421"/>
      <c r="AL421"/>
    </row>
    <row r="422" spans="2:38" x14ac:dyDescent="0.2">
      <c r="B422"/>
      <c r="C422"/>
      <c r="D422"/>
      <c r="E422"/>
      <c r="F422"/>
      <c r="G422"/>
      <c r="H422"/>
      <c r="I422"/>
      <c r="J422"/>
      <c r="K422"/>
      <c r="L422"/>
      <c r="M422"/>
      <c r="N422"/>
      <c r="O422"/>
      <c r="P422"/>
      <c r="Q422"/>
      <c r="R422"/>
      <c r="S422"/>
      <c r="T422"/>
      <c r="U422"/>
      <c r="V422"/>
      <c r="W422"/>
      <c r="X422"/>
      <c r="Y422"/>
      <c r="Z422"/>
      <c r="AA422"/>
      <c r="AB422"/>
      <c r="AC422"/>
      <c r="AD422"/>
      <c r="AE422"/>
      <c r="AF422"/>
      <c r="AG422"/>
      <c r="AH422"/>
      <c r="AI422"/>
      <c r="AJ422"/>
      <c r="AK422"/>
      <c r="AL422"/>
    </row>
    <row r="423" spans="2:38" x14ac:dyDescent="0.2">
      <c r="B423"/>
      <c r="C423"/>
      <c r="D423"/>
      <c r="E423"/>
      <c r="F423"/>
      <c r="G423"/>
      <c r="H423"/>
      <c r="I423"/>
      <c r="J423"/>
      <c r="K423"/>
      <c r="L423"/>
      <c r="M423"/>
      <c r="N423"/>
      <c r="O423"/>
      <c r="P423"/>
      <c r="Q423"/>
      <c r="R423"/>
      <c r="S423"/>
      <c r="T423"/>
      <c r="U423"/>
      <c r="V423"/>
      <c r="W423"/>
      <c r="X423"/>
      <c r="Y423"/>
      <c r="Z423"/>
      <c r="AA423"/>
      <c r="AB423"/>
      <c r="AC423"/>
      <c r="AD423"/>
      <c r="AE423"/>
      <c r="AF423"/>
      <c r="AG423"/>
      <c r="AH423"/>
      <c r="AI423"/>
      <c r="AJ423"/>
      <c r="AK423"/>
      <c r="AL423"/>
    </row>
    <row r="424" spans="2:38" x14ac:dyDescent="0.2">
      <c r="B424"/>
      <c r="C424"/>
      <c r="D424"/>
      <c r="E424"/>
      <c r="F424"/>
      <c r="G424"/>
      <c r="H424"/>
      <c r="I424"/>
      <c r="J424"/>
      <c r="K424"/>
      <c r="L424"/>
      <c r="M424"/>
      <c r="N424"/>
      <c r="O424"/>
      <c r="P424"/>
      <c r="Q424"/>
      <c r="R424"/>
      <c r="S424"/>
      <c r="T424"/>
      <c r="U424"/>
      <c r="V424"/>
      <c r="W424"/>
      <c r="X424"/>
      <c r="Y424"/>
      <c r="Z424"/>
      <c r="AA424"/>
      <c r="AB424"/>
      <c r="AC424"/>
      <c r="AD424"/>
      <c r="AE424"/>
      <c r="AF424"/>
      <c r="AG424"/>
      <c r="AH424"/>
      <c r="AI424"/>
      <c r="AJ424"/>
      <c r="AK424"/>
      <c r="AL424"/>
    </row>
    <row r="425" spans="2:38" x14ac:dyDescent="0.2">
      <c r="B425"/>
      <c r="C425"/>
      <c r="D425"/>
      <c r="E425"/>
      <c r="F425"/>
      <c r="G425"/>
      <c r="H425"/>
      <c r="I425"/>
      <c r="J425"/>
      <c r="K425"/>
      <c r="L425"/>
      <c r="M425"/>
      <c r="N425"/>
      <c r="O425"/>
      <c r="P425"/>
      <c r="Q425"/>
      <c r="R425"/>
      <c r="S425"/>
      <c r="T425"/>
      <c r="U425"/>
      <c r="V425"/>
      <c r="W425"/>
      <c r="X425"/>
      <c r="Y425"/>
      <c r="Z425"/>
      <c r="AA425"/>
      <c r="AB425"/>
      <c r="AC425"/>
      <c r="AD425"/>
      <c r="AE425"/>
      <c r="AF425"/>
      <c r="AG425"/>
      <c r="AH425"/>
      <c r="AI425"/>
      <c r="AJ425"/>
      <c r="AK425"/>
      <c r="AL425"/>
    </row>
    <row r="426" spans="2:38" x14ac:dyDescent="0.2">
      <c r="B426"/>
      <c r="C426"/>
      <c r="D426"/>
      <c r="E426"/>
    </row>
  </sheetData>
  <mergeCells count="136">
    <mergeCell ref="AL81:AM81"/>
    <mergeCell ref="AL73:AM73"/>
    <mergeCell ref="AL74:AM74"/>
    <mergeCell ref="AL78:AM78"/>
    <mergeCell ref="AJ77:AM77"/>
    <mergeCell ref="AL65:AM65"/>
    <mergeCell ref="AL66:AM66"/>
    <mergeCell ref="AL67:AM67"/>
    <mergeCell ref="AL71:AM71"/>
    <mergeCell ref="AL72:AM72"/>
    <mergeCell ref="AL60:AM60"/>
    <mergeCell ref="AL61:AM61"/>
    <mergeCell ref="AL62:AM62"/>
    <mergeCell ref="AL63:AM63"/>
    <mergeCell ref="AL64:AM64"/>
    <mergeCell ref="AL52:AM52"/>
    <mergeCell ref="AL53:AM53"/>
    <mergeCell ref="AL54:AM54"/>
    <mergeCell ref="AL58:AM58"/>
    <mergeCell ref="AL59:AM59"/>
    <mergeCell ref="AL44:AM44"/>
    <mergeCell ref="AL12:AM16"/>
    <mergeCell ref="AD14:AI14"/>
    <mergeCell ref="AL49:AM49"/>
    <mergeCell ref="AL50:AM50"/>
    <mergeCell ref="AL51:AM51"/>
    <mergeCell ref="AL38:AM38"/>
    <mergeCell ref="AL39:AM39"/>
    <mergeCell ref="AL40:AM40"/>
    <mergeCell ref="AL41:AM41"/>
    <mergeCell ref="AL42:AM42"/>
    <mergeCell ref="AL35:AM35"/>
    <mergeCell ref="AL36:AM36"/>
    <mergeCell ref="AL37:AM37"/>
    <mergeCell ref="AL25:AM25"/>
    <mergeCell ref="AL29:AM29"/>
    <mergeCell ref="AL30:AM30"/>
    <mergeCell ref="AL31:AM31"/>
    <mergeCell ref="AL32:AM32"/>
    <mergeCell ref="AL43:AM43"/>
    <mergeCell ref="A28:AI28"/>
    <mergeCell ref="A18:AI18"/>
    <mergeCell ref="W15:W16"/>
    <mergeCell ref="AL33:AM33"/>
    <mergeCell ref="AL34:AM34"/>
    <mergeCell ref="AK12:AK16"/>
    <mergeCell ref="AJ12:AJ16"/>
    <mergeCell ref="AL20:AM20"/>
    <mergeCell ref="AL21:AM21"/>
    <mergeCell ref="AL22:AM22"/>
    <mergeCell ref="AL23:AM23"/>
    <mergeCell ref="AL24:AM24"/>
    <mergeCell ref="A57:AI57"/>
    <mergeCell ref="A55:B55"/>
    <mergeCell ref="L15:P15"/>
    <mergeCell ref="A26:B26"/>
    <mergeCell ref="X14:AC14"/>
    <mergeCell ref="A56:AI56"/>
    <mergeCell ref="A47:AI47"/>
    <mergeCell ref="E14:E16"/>
    <mergeCell ref="A12:A16"/>
    <mergeCell ref="K12:K16"/>
    <mergeCell ref="A46:B46"/>
    <mergeCell ref="C12:C16"/>
    <mergeCell ref="A19:AI19"/>
    <mergeCell ref="B45:AJ45"/>
    <mergeCell ref="X12:AI13"/>
    <mergeCell ref="D12:D16"/>
    <mergeCell ref="A48:AI48"/>
    <mergeCell ref="L12:W13"/>
    <mergeCell ref="F15:J15"/>
    <mergeCell ref="R15:V15"/>
    <mergeCell ref="A17:AI17"/>
    <mergeCell ref="Q15:Q16"/>
    <mergeCell ref="B25:AJ25"/>
    <mergeCell ref="A1:AI1"/>
    <mergeCell ref="A2:AI2"/>
    <mergeCell ref="X15:AB15"/>
    <mergeCell ref="AC15:AC16"/>
    <mergeCell ref="AD15:AH15"/>
    <mergeCell ref="AI15:AI16"/>
    <mergeCell ref="K3:AD3"/>
    <mergeCell ref="F4:J4"/>
    <mergeCell ref="K4:AI4"/>
    <mergeCell ref="C5:G5"/>
    <mergeCell ref="C9:G9"/>
    <mergeCell ref="C11:G11"/>
    <mergeCell ref="B12:B16"/>
    <mergeCell ref="E12:J12"/>
    <mergeCell ref="L14:Q14"/>
    <mergeCell ref="R14:W14"/>
    <mergeCell ref="J5:V5"/>
    <mergeCell ref="F13:J14"/>
    <mergeCell ref="A85:C85"/>
    <mergeCell ref="A86:E86"/>
    <mergeCell ref="R82:W82"/>
    <mergeCell ref="A89:B89"/>
    <mergeCell ref="C89:D89"/>
    <mergeCell ref="C88:D88"/>
    <mergeCell ref="A87:B87"/>
    <mergeCell ref="A88:B88"/>
    <mergeCell ref="J89:Q89"/>
    <mergeCell ref="A81:B81"/>
    <mergeCell ref="A76:AI76"/>
    <mergeCell ref="A70:AI70"/>
    <mergeCell ref="B67:AJ67"/>
    <mergeCell ref="B74:AJ74"/>
    <mergeCell ref="A68:B68"/>
    <mergeCell ref="A69:AI69"/>
    <mergeCell ref="A79:B79"/>
    <mergeCell ref="A75:B75"/>
    <mergeCell ref="AD83:AI83"/>
    <mergeCell ref="X84:AC84"/>
    <mergeCell ref="AD84:AI84"/>
    <mergeCell ref="X82:AC82"/>
    <mergeCell ref="A82:K82"/>
    <mergeCell ref="L82:Q82"/>
    <mergeCell ref="X83:AC83"/>
    <mergeCell ref="L83:Q83"/>
    <mergeCell ref="R83:W83"/>
    <mergeCell ref="A84:K84"/>
    <mergeCell ref="A83:K83"/>
    <mergeCell ref="L84:Q84"/>
    <mergeCell ref="AD82:AI82"/>
    <mergeCell ref="R84:W84"/>
    <mergeCell ref="J91:Q91"/>
    <mergeCell ref="J92:Q92"/>
    <mergeCell ref="J93:Q93"/>
    <mergeCell ref="H89:I89"/>
    <mergeCell ref="H90:I90"/>
    <mergeCell ref="H91:I91"/>
    <mergeCell ref="H92:I92"/>
    <mergeCell ref="H93:I93"/>
    <mergeCell ref="C87:D87"/>
    <mergeCell ref="C90:D90"/>
    <mergeCell ref="J90:Q90"/>
  </mergeCells>
  <conditionalFormatting sqref="K20:K24 K29:K44 K49:K54 K58:K66 K71:K73 K77:K78">
    <cfRule type="cellIs" dxfId="2" priority="31" operator="equal">
      <formula>$AK20+$AM20</formula>
    </cfRule>
  </conditionalFormatting>
  <conditionalFormatting sqref="L84:AI84">
    <cfRule type="cellIs" dxfId="1" priority="102" stopIfTrue="1" operator="lessThan">
      <formula>27</formula>
    </cfRule>
  </conditionalFormatting>
  <conditionalFormatting sqref="AL81">
    <cfRule type="cellIs" dxfId="0" priority="14" operator="notEqual">
      <formula>$K$81</formula>
    </cfRule>
  </conditionalFormatting>
  <printOptions horizontalCentered="1"/>
  <pageMargins left="3.937007874015748E-2" right="3.937007874015748E-2" top="0.19685039370078741" bottom="0.19685039370078741" header="0" footer="0.19685039370078741"/>
  <pageSetup paperSize="9" scale="57" orientation="landscape" r:id="rId1"/>
  <headerFooter>
    <oddFooter>Strona &amp;P</oddFooter>
  </headerFooter>
  <rowBreaks count="1" manualBreakCount="1">
    <brk id="55" max="42" man="1"/>
  </rowBreaks>
  <colBreaks count="1" manualBreakCount="1">
    <brk id="42" max="1048575" man="1"/>
  </col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'zliczanie dyscyp'!$A$2:$A$48</xm:f>
          </x14:formula1>
          <xm:sqref>AN49:AN52 AP49:AP52 AP55:AP57 AN55:AN57 AN66:AN67 AN75 AP66:AP67 AN71:AN73 AP71:AP73 AP75 AP78 AP81:AP83 AN81:AN83 AN78 AP28:AP32 AN28:AN32 AN19:AN25 AP19:AP25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/>
  <dimension ref="A1:R51"/>
  <sheetViews>
    <sheetView workbookViewId="0">
      <selection activeCell="H2" sqref="H2"/>
    </sheetView>
  </sheetViews>
  <sheetFormatPr defaultRowHeight="12.75" x14ac:dyDescent="0.2"/>
  <cols>
    <col min="1" max="1" width="30.7109375" customWidth="1"/>
    <col min="2" max="2" width="5.85546875" customWidth="1"/>
    <col min="3" max="3" width="5.28515625" customWidth="1"/>
    <col min="5" max="5" width="6.140625" customWidth="1"/>
    <col min="6" max="6" width="4.140625" customWidth="1"/>
    <col min="8" max="8" width="9.140625" style="98"/>
    <col min="10" max="10" width="15.85546875" customWidth="1"/>
    <col min="14" max="14" width="8.42578125" customWidth="1"/>
  </cols>
  <sheetData>
    <row r="1" spans="1:18" x14ac:dyDescent="0.2">
      <c r="A1" t="s">
        <v>33</v>
      </c>
      <c r="B1" s="1" t="s">
        <v>35</v>
      </c>
      <c r="C1" s="1" t="s">
        <v>44</v>
      </c>
      <c r="D1" s="1" t="s">
        <v>34</v>
      </c>
      <c r="E1" s="1" t="s">
        <v>45</v>
      </c>
      <c r="F1" s="1" t="s">
        <v>36</v>
      </c>
      <c r="G1" s="1" t="s">
        <v>46</v>
      </c>
      <c r="H1" s="97" t="s">
        <v>47</v>
      </c>
      <c r="I1" s="1" t="s">
        <v>48</v>
      </c>
      <c r="N1">
        <f>SUM(Tabela1[ects razem])</f>
        <v>0</v>
      </c>
    </row>
    <row r="2" spans="1:18" ht="15" x14ac:dyDescent="0.2">
      <c r="A2" s="6" t="s">
        <v>61</v>
      </c>
      <c r="B2" s="79">
        <f>COUNTIF('Plan studiów'!AJ$18:AJ$78,A2)</f>
        <v>0</v>
      </c>
      <c r="C2">
        <f>SUMIF('Plan studiów'!AJ$18:AJ$78,A2,'Plan studiów'!AK$18:AK$78)</f>
        <v>0</v>
      </c>
      <c r="D2">
        <f>COUNTIF('Plan studiów'!AL$18:AL$78,A2)</f>
        <v>0</v>
      </c>
      <c r="E2">
        <f>SUMIF('Plan studiów'!AL$18:AL$78,A2,'Plan studiów'!AM$18:AM$78)</f>
        <v>0</v>
      </c>
      <c r="F2">
        <f>Tabela1[[#This Row],[Kolumna2]]+Tabela1[[#This Row],[ilosc wystąpień 1]]</f>
        <v>0</v>
      </c>
      <c r="G2">
        <f>Tabela1[[#This Row],[Kolumna3]]+Tabela1[[#This Row],[Kolumna4]]</f>
        <v>0</v>
      </c>
      <c r="H2" s="98" t="e">
        <f t="shared" ref="H2:H49" si="0">G2/N$1</f>
        <v>#DIV/0!</v>
      </c>
      <c r="I2" t="e">
        <f t="shared" ref="I2:I49" si="1">TEXT(H2,"0%, ")</f>
        <v>#DIV/0!</v>
      </c>
      <c r="N2" t="str">
        <f>CONCATENATE(A2,A3,A4,A5,A6,A7)</f>
        <v xml:space="preserve">inżynieria biomedyczna  literaturoznawstwo  językoznawstwo  nauki medyczne  historia  informatyka techniczna i telekomunikacja  </v>
      </c>
    </row>
    <row r="3" spans="1:18" ht="17.25" x14ac:dyDescent="0.3">
      <c r="A3" s="6" t="s">
        <v>52</v>
      </c>
      <c r="B3" s="79">
        <f>COUNTIF('Plan studiów'!AJ$18:AJ$78,A3)</f>
        <v>0</v>
      </c>
      <c r="C3">
        <f>SUMIF('Plan studiów'!AJ$18:AJ$78,A3,'Plan studiów'!AK$18:AK$78)</f>
        <v>0</v>
      </c>
      <c r="D3">
        <f>COUNTIF('Plan studiów'!AL$18:AL$78,A3)</f>
        <v>0</v>
      </c>
      <c r="E3">
        <f>SUMIF('Plan studiów'!AL$18:AL$78,A3,'Plan studiów'!AM$18:AM$78)</f>
        <v>0</v>
      </c>
      <c r="F3">
        <f>Tabela1[[#This Row],[Kolumna2]]+Tabela1[[#This Row],[ilosc wystąpień 1]]</f>
        <v>0</v>
      </c>
      <c r="G3">
        <f>Tabela1[[#This Row],[Kolumna3]]+Tabela1[[#This Row],[Kolumna4]]</f>
        <v>0</v>
      </c>
      <c r="H3" s="98" t="e">
        <f t="shared" si="0"/>
        <v>#DIV/0!</v>
      </c>
      <c r="I3" t="e">
        <f t="shared" si="1"/>
        <v>#DIV/0!</v>
      </c>
      <c r="N3" s="84" t="e">
        <f>IF(H2&gt;0,A2&amp;I2,)&amp;IF(H3&gt;0,A3,)&amp;IF(H4&gt;0,A4,)&amp;IF(H5&gt;0,A5,)&amp;IF(H6&gt;0,A6,)&amp;IF(H7&gt;0,A7,)&amp;IF(H8&gt;0,A8,)&amp;IF(H9&gt;0,A9,)&amp;IF(H10&gt;0,A10,)&amp;IF(H11&gt;0,A11,)</f>
        <v>#DIV/0!</v>
      </c>
    </row>
    <row r="4" spans="1:18" ht="15" x14ac:dyDescent="0.2">
      <c r="A4" s="6" t="s">
        <v>51</v>
      </c>
      <c r="B4" s="79">
        <f>COUNTIF('Plan studiów'!AJ$18:AJ$78,A4)</f>
        <v>0</v>
      </c>
      <c r="C4">
        <f>SUMIF('Plan studiów'!AJ$18:AJ$78,A4,'Plan studiów'!AK$18:AK$78)</f>
        <v>0</v>
      </c>
      <c r="D4">
        <f>COUNTIF('Plan studiów'!AL$18:AL$78,A4)</f>
        <v>0</v>
      </c>
      <c r="E4">
        <f>SUMIF('Plan studiów'!AL$18:AL$78,A4,'Plan studiów'!AM$18:AM$78)</f>
        <v>0</v>
      </c>
      <c r="F4">
        <f>Tabela1[[#This Row],[Kolumna2]]+Tabela1[[#This Row],[ilosc wystąpień 1]]</f>
        <v>0</v>
      </c>
      <c r="G4">
        <f>Tabela1[[#This Row],[Kolumna3]]+Tabela1[[#This Row],[Kolumna4]]</f>
        <v>0</v>
      </c>
      <c r="H4" s="98" t="e">
        <f t="shared" si="0"/>
        <v>#DIV/0!</v>
      </c>
      <c r="I4" t="e">
        <f t="shared" si="1"/>
        <v>#DIV/0!</v>
      </c>
      <c r="N4" t="e">
        <f>IF(H2&gt;0,A2&amp;I2,)&amp;"(wiodąca), "&amp;IF(H3&gt;0,A3&amp;I3,)&amp;IF(H4&gt;0,A4&amp;I4,)&amp;IF(H5&gt;0,A5&amp;I5,)&amp;IF(H6&gt;0,A6&amp;I6,)&amp;IF(H7&gt;0,A7&amp;I7,)&amp;IF(H8&gt;0,A8&amp;I8,)&amp;IF(H9&gt;0,A9&amp;I9,)&amp;IF(H10&gt;0,A10&amp;I10,)&amp;IF(H11&gt;0,A11&amp;I11,)&amp;IF(H12&gt;0,A12&amp;I12,)&amp;IF(H13&gt;0,A13&amp;I13,)&amp;IF(H14&gt;0,A14&amp;I14,)&amp;IF(H15&gt;0,A15&amp;I15,)&amp;IF(H16&gt;0,A16&amp;I16,)&amp;IF(H17&gt;0,A17&amp;I17,)&amp;IF(H18&gt;0,A18&amp;I18,)&amp;IF(H19&gt;0,A19&amp;I19,)&amp;IF(H20&gt;0,A20&amp;I20,)&amp;IF(H21&gt;0,A21&amp;I21,)&amp;IF(H22&gt;0,A22&amp;I22,)&amp;IF(H23&gt;0,A23&amp;I23,)&amp;IF(H24&gt;0,A24&amp;I24,)&amp;IF(H25&gt;0,A25&amp;I25,)&amp;IF(H26&gt;0,A26&amp;I26,)&amp;IF(H27&gt;0,A27&amp;I27,)&amp;IF(H28&gt;0,A28&amp;I28,)&amp;IF(H29&gt;0,A29&amp;I29,)&amp;IF(H30&gt;0,A30&amp;I30,)&amp;IF(H31&gt;0,A31&amp;I31,)&amp;IF(H32&gt;0,A32&amp;I32,)&amp;IF(H33&gt;0,A33&amp;I33,)&amp;IF(H34&gt;0,A34&amp;I34,)&amp;IF(H35&gt;0,A35&amp;I35,)&amp;IF(H36&gt;0,A36&amp;I36,)&amp;IF(H37&gt;0,A37&amp;I37,)&amp;IF(H38&gt;0,A38&amp;I38,)&amp;IF(H39&gt;0,A39&amp;I39,)&amp;IF(H40&gt;0,A40&amp;I40,)&amp;IF(H41&gt;0,A41&amp;I41,)&amp;IF(H42&gt;0,A42&amp;I42,)&amp;IF(H43&gt;0,A43&amp;I43,)&amp;IF(H44&gt;0,A44&amp;I44,)&amp;IF(H45&gt;0,A45&amp;I45,)&amp;IF(H46&gt;0,A46&amp;I46,)&amp;IF(H47&gt;0,A47&amp;I47,)&amp;IF(H48&gt;0,A48&amp;I48,)</f>
        <v>#DIV/0!</v>
      </c>
    </row>
    <row r="5" spans="1:18" ht="15" x14ac:dyDescent="0.2">
      <c r="A5" s="6" t="s">
        <v>50</v>
      </c>
      <c r="B5" s="79">
        <f>COUNTIF('Plan studiów'!AJ$18:AJ$78,A5)</f>
        <v>0</v>
      </c>
      <c r="C5">
        <f>SUMIF('Plan studiów'!AJ$18:AJ$78,A5,'Plan studiów'!AK$18:AK$78)</f>
        <v>0</v>
      </c>
      <c r="D5">
        <f>COUNTIF('Plan studiów'!AL$18:AL$78,A5)</f>
        <v>0</v>
      </c>
      <c r="E5">
        <f>SUMIF('Plan studiów'!AL$18:AL$78,A5,'Plan studiów'!AM$18:AM$78)</f>
        <v>0</v>
      </c>
      <c r="F5">
        <f>Tabela1[[#This Row],[Kolumna2]]+Tabela1[[#This Row],[ilosc wystąpień 1]]</f>
        <v>0</v>
      </c>
      <c r="G5">
        <f>Tabela1[[#This Row],[Kolumna3]]+Tabela1[[#This Row],[Kolumna4]]</f>
        <v>0</v>
      </c>
      <c r="H5" s="98" t="e">
        <f t="shared" si="0"/>
        <v>#DIV/0!</v>
      </c>
      <c r="I5" t="e">
        <f t="shared" si="1"/>
        <v>#DIV/0!</v>
      </c>
      <c r="N5" s="1"/>
      <c r="O5" s="1"/>
      <c r="P5" s="1"/>
      <c r="Q5" s="1"/>
      <c r="R5" s="1"/>
    </row>
    <row r="6" spans="1:18" ht="15" x14ac:dyDescent="0.2">
      <c r="A6" s="6" t="s">
        <v>54</v>
      </c>
      <c r="B6" s="79">
        <f>COUNTIF('Plan studiów'!AJ$18:AJ$78,A6)</f>
        <v>0</v>
      </c>
      <c r="C6">
        <f>SUMIF('Plan studiów'!AJ$18:AJ$78,A6,'Plan studiów'!AK$18:AK$78)</f>
        <v>0</v>
      </c>
      <c r="D6">
        <f>COUNTIF('Plan studiów'!AL$18:AL$78,A6)</f>
        <v>0</v>
      </c>
      <c r="E6">
        <f>SUMIF('Plan studiów'!AL$18:AL$78,A6,'Plan studiów'!AM$18:AM$78)</f>
        <v>0</v>
      </c>
      <c r="F6">
        <f>Tabela1[[#This Row],[Kolumna2]]+Tabela1[[#This Row],[ilosc wystąpień 1]]</f>
        <v>0</v>
      </c>
      <c r="G6">
        <f>Tabela1[[#This Row],[Kolumna3]]+Tabela1[[#This Row],[Kolumna4]]</f>
        <v>0</v>
      </c>
      <c r="H6" s="98" t="e">
        <f t="shared" si="0"/>
        <v>#DIV/0!</v>
      </c>
      <c r="I6" t="e">
        <f t="shared" si="1"/>
        <v>#DIV/0!</v>
      </c>
      <c r="N6" s="1"/>
      <c r="O6" s="1"/>
      <c r="P6" s="1"/>
      <c r="Q6" s="1"/>
      <c r="R6" s="1"/>
    </row>
    <row r="7" spans="1:18" ht="15" x14ac:dyDescent="0.2">
      <c r="A7" s="6" t="s">
        <v>55</v>
      </c>
      <c r="B7" s="79">
        <f>COUNTIF('Plan studiów'!AJ$18:AJ$78,A7)</f>
        <v>0</v>
      </c>
      <c r="C7">
        <f>SUMIF('Plan studiów'!AJ$18:AJ$78,A7,'Plan studiów'!AK$18:AK$78)</f>
        <v>0</v>
      </c>
      <c r="D7">
        <f>COUNTIF('Plan studiów'!AL$18:AL$78,A7)</f>
        <v>0</v>
      </c>
      <c r="E7">
        <f>SUMIF('Plan studiów'!AL$18:AL$78,A7,'Plan studiów'!AM$18:AM$78)</f>
        <v>0</v>
      </c>
      <c r="F7">
        <f>Tabela1[[#This Row],[Kolumna2]]+Tabela1[[#This Row],[ilosc wystąpień 1]]</f>
        <v>0</v>
      </c>
      <c r="G7">
        <f>Tabela1[[#This Row],[Kolumna3]]+Tabela1[[#This Row],[Kolumna4]]</f>
        <v>0</v>
      </c>
      <c r="H7" s="98" t="e">
        <f t="shared" si="0"/>
        <v>#DIV/0!</v>
      </c>
      <c r="I7" t="e">
        <f t="shared" si="1"/>
        <v>#DIV/0!</v>
      </c>
      <c r="N7" s="1"/>
      <c r="O7" s="1"/>
      <c r="P7" s="1"/>
      <c r="Q7" s="1"/>
      <c r="R7" s="1"/>
    </row>
    <row r="8" spans="1:18" ht="15" x14ac:dyDescent="0.2">
      <c r="A8" s="6" t="s">
        <v>49</v>
      </c>
      <c r="B8" s="79">
        <f>COUNTIF('Plan studiów'!AJ$18:AJ$78,A8)</f>
        <v>0</v>
      </c>
      <c r="C8">
        <f>SUMIF('Plan studiów'!AJ$18:AJ$78,A8,'Plan studiów'!AK$18:AK$78)</f>
        <v>0</v>
      </c>
      <c r="D8">
        <f>COUNTIF('Plan studiów'!AL$18:AL$78,A8)</f>
        <v>0</v>
      </c>
      <c r="E8">
        <f>SUMIF('Plan studiów'!AL$18:AL$78,A8,'Plan studiów'!AM$18:AM$78)</f>
        <v>0</v>
      </c>
      <c r="F8">
        <f>Tabela1[[#This Row],[Kolumna2]]+Tabela1[[#This Row],[ilosc wystąpień 1]]</f>
        <v>0</v>
      </c>
      <c r="G8">
        <f>Tabela1[[#This Row],[Kolumna3]]+Tabela1[[#This Row],[Kolumna4]]</f>
        <v>0</v>
      </c>
      <c r="H8" s="98" t="e">
        <f t="shared" si="0"/>
        <v>#DIV/0!</v>
      </c>
      <c r="I8" t="e">
        <f t="shared" si="1"/>
        <v>#DIV/0!</v>
      </c>
      <c r="N8" s="1"/>
      <c r="O8" s="1"/>
      <c r="P8" s="1"/>
      <c r="Q8" s="1"/>
      <c r="R8" s="1"/>
    </row>
    <row r="9" spans="1:18" ht="15" x14ac:dyDescent="0.2">
      <c r="A9" s="6" t="s">
        <v>53</v>
      </c>
      <c r="B9" s="79">
        <f>COUNTIF('Plan studiów'!AJ$18:AJ$78,A9)</f>
        <v>0</v>
      </c>
      <c r="C9">
        <f>SUMIF('Plan studiów'!AJ$18:AJ$78,A9,'Plan studiów'!AK$18:AK$78)</f>
        <v>0</v>
      </c>
      <c r="D9">
        <f>COUNTIF('Plan studiów'!AL$18:AL$78,A9)</f>
        <v>0</v>
      </c>
      <c r="E9">
        <f>SUMIF('Plan studiów'!AL$18:AL$78,A9,'Plan studiów'!AM$18:AM$78)</f>
        <v>0</v>
      </c>
      <c r="F9">
        <f>Tabela1[[#This Row],[Kolumna2]]+Tabela1[[#This Row],[ilosc wystąpień 1]]</f>
        <v>0</v>
      </c>
      <c r="G9">
        <f>Tabela1[[#This Row],[Kolumna3]]+Tabela1[[#This Row],[Kolumna4]]</f>
        <v>0</v>
      </c>
      <c r="H9" s="98" t="e">
        <f t="shared" si="0"/>
        <v>#DIV/0!</v>
      </c>
      <c r="I9" t="e">
        <f t="shared" si="1"/>
        <v>#DIV/0!</v>
      </c>
      <c r="N9" s="1"/>
      <c r="O9" s="1"/>
      <c r="P9" s="1"/>
      <c r="Q9" s="1"/>
      <c r="R9" s="1"/>
    </row>
    <row r="10" spans="1:18" ht="15" x14ac:dyDescent="0.2">
      <c r="A10" s="6" t="s">
        <v>59</v>
      </c>
      <c r="B10" s="79">
        <f>COUNTIF('Plan studiów'!AJ$18:AJ$78,A10)</f>
        <v>0</v>
      </c>
      <c r="C10">
        <f>SUMIF('Plan studiów'!AJ$18:AJ$78,A10,'Plan studiów'!AK$18:AK$78)</f>
        <v>0</v>
      </c>
      <c r="D10">
        <f>COUNTIF('Plan studiów'!AL$18:AL$78,A10)</f>
        <v>0</v>
      </c>
      <c r="E10">
        <f>SUMIF('Plan studiów'!AL$18:AL$78,A10,'Plan studiów'!AM$18:AM$78)</f>
        <v>0</v>
      </c>
      <c r="F10">
        <f>Tabela1[[#This Row],[Kolumna2]]+Tabela1[[#This Row],[ilosc wystąpień 1]]</f>
        <v>0</v>
      </c>
      <c r="G10">
        <f>Tabela1[[#This Row],[Kolumna3]]+Tabela1[[#This Row],[Kolumna4]]</f>
        <v>0</v>
      </c>
      <c r="H10" s="98" t="e">
        <f t="shared" si="0"/>
        <v>#DIV/0!</v>
      </c>
      <c r="I10" t="e">
        <f t="shared" si="1"/>
        <v>#DIV/0!</v>
      </c>
      <c r="N10" s="1"/>
      <c r="O10" s="1"/>
      <c r="P10" s="1"/>
      <c r="Q10" s="1"/>
      <c r="R10" s="1"/>
    </row>
    <row r="11" spans="1:18" ht="15" x14ac:dyDescent="0.2">
      <c r="A11" s="6" t="s">
        <v>56</v>
      </c>
      <c r="B11" s="79">
        <f>COUNTIF('Plan studiów'!AJ$18:AJ$78,A11)</f>
        <v>0</v>
      </c>
      <c r="C11">
        <f>SUMIF('Plan studiów'!AJ$18:AJ$78,A11,'Plan studiów'!AK$18:AK$78)</f>
        <v>0</v>
      </c>
      <c r="D11">
        <f>COUNTIF('Plan studiów'!AL$18:AL$78,A11)</f>
        <v>0</v>
      </c>
      <c r="E11">
        <f>SUMIF('Plan studiów'!AL$18:AL$78,A11,'Plan studiów'!AM$18:AM$78)</f>
        <v>0</v>
      </c>
      <c r="F11">
        <f>Tabela1[[#This Row],[Kolumna2]]+Tabela1[[#This Row],[ilosc wystąpień 1]]</f>
        <v>0</v>
      </c>
      <c r="G11">
        <f>Tabela1[[#This Row],[Kolumna3]]+Tabela1[[#This Row],[Kolumna4]]</f>
        <v>0</v>
      </c>
      <c r="H11" s="98" t="e">
        <f t="shared" si="0"/>
        <v>#DIV/0!</v>
      </c>
      <c r="I11" t="e">
        <f t="shared" si="1"/>
        <v>#DIV/0!</v>
      </c>
      <c r="N11" s="1"/>
      <c r="O11" s="1"/>
      <c r="P11" s="1"/>
      <c r="Q11" s="1"/>
      <c r="R11" s="1"/>
    </row>
    <row r="12" spans="1:18" ht="15" x14ac:dyDescent="0.2">
      <c r="A12" s="6" t="s">
        <v>57</v>
      </c>
      <c r="B12" s="79">
        <f>COUNTIF('Plan studiów'!AJ$18:AJ$78,A12)</f>
        <v>0</v>
      </c>
      <c r="C12">
        <f>SUMIF('Plan studiów'!AJ$18:AJ$78,A12,'Plan studiów'!AK$18:AK$78)</f>
        <v>0</v>
      </c>
      <c r="D12">
        <f>COUNTIF('Plan studiów'!AL$18:AL$78,A12)</f>
        <v>0</v>
      </c>
      <c r="E12">
        <f>SUMIF('Plan studiów'!AL$18:AL$78,A12,'Plan studiów'!AM$18:AM$78)</f>
        <v>0</v>
      </c>
      <c r="F12">
        <f>Tabela1[[#This Row],[Kolumna2]]+Tabela1[[#This Row],[ilosc wystąpień 1]]</f>
        <v>0</v>
      </c>
      <c r="G12">
        <f>Tabela1[[#This Row],[Kolumna3]]+Tabela1[[#This Row],[Kolumna4]]</f>
        <v>0</v>
      </c>
      <c r="H12" s="98" t="e">
        <f t="shared" si="0"/>
        <v>#DIV/0!</v>
      </c>
      <c r="I12" t="e">
        <f t="shared" si="1"/>
        <v>#DIV/0!</v>
      </c>
      <c r="N12" s="1"/>
      <c r="O12" s="1"/>
      <c r="P12" s="1"/>
      <c r="Q12" s="1"/>
      <c r="R12" s="1"/>
    </row>
    <row r="13" spans="1:18" ht="15" x14ac:dyDescent="0.2">
      <c r="A13" s="6" t="s">
        <v>58</v>
      </c>
      <c r="B13" s="79">
        <f>COUNTIF('Plan studiów'!AJ$18:AJ$78,A13)</f>
        <v>0</v>
      </c>
      <c r="C13">
        <f>SUMIF('Plan studiów'!AJ$18:AJ$78,A13,'Plan studiów'!AK$18:AK$78)</f>
        <v>0</v>
      </c>
      <c r="D13">
        <f>COUNTIF('Plan studiów'!AL$18:AL$78,A13)</f>
        <v>0</v>
      </c>
      <c r="E13">
        <f>SUMIF('Plan studiów'!AL$18:AL$78,A13,'Plan studiów'!AM$18:AM$78)</f>
        <v>0</v>
      </c>
      <c r="F13">
        <f>Tabela1[[#This Row],[Kolumna2]]+Tabela1[[#This Row],[ilosc wystąpień 1]]</f>
        <v>0</v>
      </c>
      <c r="G13">
        <f>Tabela1[[#This Row],[Kolumna3]]+Tabela1[[#This Row],[Kolumna4]]</f>
        <v>0</v>
      </c>
      <c r="H13" s="98" t="e">
        <f t="shared" si="0"/>
        <v>#DIV/0!</v>
      </c>
      <c r="I13" t="e">
        <f t="shared" si="1"/>
        <v>#DIV/0!</v>
      </c>
      <c r="N13" s="1"/>
      <c r="O13" s="1"/>
      <c r="P13" s="1"/>
      <c r="Q13" s="1"/>
      <c r="R13" s="1"/>
    </row>
    <row r="14" spans="1:18" ht="15" x14ac:dyDescent="0.2">
      <c r="A14" s="6" t="s">
        <v>60</v>
      </c>
      <c r="B14" s="79">
        <f>COUNTIF('Plan studiów'!AJ$18:AJ$78,A14)</f>
        <v>0</v>
      </c>
      <c r="C14">
        <f>SUMIF('Plan studiów'!AJ$18:AJ$78,A14,'Plan studiów'!AK$18:AK$78)</f>
        <v>0</v>
      </c>
      <c r="D14">
        <f>COUNTIF('Plan studiów'!AL$18:AL$78,A14)</f>
        <v>0</v>
      </c>
      <c r="E14">
        <f>SUMIF('Plan studiów'!AL$18:AL$78,A14,'Plan studiów'!AM$18:AM$78)</f>
        <v>0</v>
      </c>
      <c r="F14">
        <f>Tabela1[[#This Row],[Kolumna2]]+Tabela1[[#This Row],[ilosc wystąpień 1]]</f>
        <v>0</v>
      </c>
      <c r="G14">
        <f>Tabela1[[#This Row],[Kolumna3]]+Tabela1[[#This Row],[Kolumna4]]</f>
        <v>0</v>
      </c>
      <c r="H14" s="98" t="e">
        <f t="shared" si="0"/>
        <v>#DIV/0!</v>
      </c>
      <c r="I14" t="e">
        <f t="shared" si="1"/>
        <v>#DIV/0!</v>
      </c>
      <c r="N14" s="1"/>
      <c r="O14" s="1"/>
      <c r="P14" s="1"/>
      <c r="Q14" s="1"/>
      <c r="R14" s="1"/>
    </row>
    <row r="15" spans="1:18" ht="15" x14ac:dyDescent="0.2">
      <c r="A15" s="6" t="s">
        <v>62</v>
      </c>
      <c r="B15" s="79">
        <f>COUNTIF('Plan studiów'!AJ$18:AJ$78,A15)</f>
        <v>0</v>
      </c>
      <c r="C15">
        <f>SUMIF('Plan studiów'!AJ$18:AJ$78,A15,'Plan studiów'!AK$18:AK$78)</f>
        <v>0</v>
      </c>
      <c r="D15">
        <f>COUNTIF('Plan studiów'!AL$18:AL$78,A15)</f>
        <v>0</v>
      </c>
      <c r="E15">
        <f>SUMIF('Plan studiów'!AL$18:AL$78,A15,'Plan studiów'!AM$18:AM$78)</f>
        <v>0</v>
      </c>
      <c r="F15">
        <f>Tabela1[[#This Row],[Kolumna2]]+Tabela1[[#This Row],[ilosc wystąpień 1]]</f>
        <v>0</v>
      </c>
      <c r="G15">
        <f>Tabela1[[#This Row],[Kolumna3]]+Tabela1[[#This Row],[Kolumna4]]</f>
        <v>0</v>
      </c>
      <c r="H15" s="98" t="e">
        <f t="shared" si="0"/>
        <v>#DIV/0!</v>
      </c>
      <c r="I15" t="e">
        <f t="shared" si="1"/>
        <v>#DIV/0!</v>
      </c>
      <c r="N15" s="1"/>
      <c r="O15" s="1"/>
      <c r="P15" s="1"/>
      <c r="Q15" s="1"/>
      <c r="R15" s="1"/>
    </row>
    <row r="16" spans="1:18" ht="15" x14ac:dyDescent="0.2">
      <c r="A16" s="6" t="s">
        <v>63</v>
      </c>
      <c r="B16" s="79">
        <f>COUNTIF('Plan studiów'!AJ$18:AJ$78,A16)</f>
        <v>0</v>
      </c>
      <c r="C16">
        <f>SUMIF('Plan studiów'!AJ$18:AJ$78,A16,'Plan studiów'!AK$18:AK$78)</f>
        <v>0</v>
      </c>
      <c r="D16">
        <f>COUNTIF('Plan studiów'!AL$18:AL$78,A16)</f>
        <v>0</v>
      </c>
      <c r="E16">
        <f>SUMIF('Plan studiów'!AL$18:AL$78,A16,'Plan studiów'!AM$18:AM$78)</f>
        <v>0</v>
      </c>
      <c r="F16">
        <f>Tabela1[[#This Row],[Kolumna2]]+Tabela1[[#This Row],[ilosc wystąpień 1]]</f>
        <v>0</v>
      </c>
      <c r="G16">
        <f>Tabela1[[#This Row],[Kolumna3]]+Tabela1[[#This Row],[Kolumna4]]</f>
        <v>0</v>
      </c>
      <c r="H16" s="98" t="e">
        <f t="shared" si="0"/>
        <v>#DIV/0!</v>
      </c>
      <c r="I16" t="e">
        <f t="shared" si="1"/>
        <v>#DIV/0!</v>
      </c>
      <c r="N16" s="1"/>
      <c r="O16" s="1"/>
      <c r="P16" s="1"/>
      <c r="Q16" s="1"/>
      <c r="R16" s="1"/>
    </row>
    <row r="17" spans="1:18" ht="15" x14ac:dyDescent="0.2">
      <c r="A17" s="6" t="s">
        <v>64</v>
      </c>
      <c r="B17" s="79">
        <f>COUNTIF('Plan studiów'!AJ$18:AJ$78,A17)</f>
        <v>0</v>
      </c>
      <c r="C17">
        <f>SUMIF('Plan studiów'!AJ$18:AJ$78,A17,'Plan studiów'!AK$18:AK$78)</f>
        <v>0</v>
      </c>
      <c r="D17">
        <f>COUNTIF('Plan studiów'!AL$18:AL$78,A17)</f>
        <v>0</v>
      </c>
      <c r="E17">
        <f>SUMIF('Plan studiów'!AL$18:AL$78,A17,'Plan studiów'!AM$18:AM$78)</f>
        <v>0</v>
      </c>
      <c r="F17">
        <f>Tabela1[[#This Row],[Kolumna2]]+Tabela1[[#This Row],[ilosc wystąpień 1]]</f>
        <v>0</v>
      </c>
      <c r="G17">
        <f>Tabela1[[#This Row],[Kolumna3]]+Tabela1[[#This Row],[Kolumna4]]</f>
        <v>0</v>
      </c>
      <c r="H17" s="98" t="e">
        <f t="shared" si="0"/>
        <v>#DIV/0!</v>
      </c>
      <c r="I17" t="e">
        <f t="shared" si="1"/>
        <v>#DIV/0!</v>
      </c>
      <c r="N17" s="1"/>
      <c r="O17" s="1"/>
      <c r="P17" s="1"/>
      <c r="Q17" s="1"/>
      <c r="R17" s="1"/>
    </row>
    <row r="18" spans="1:18" ht="15" x14ac:dyDescent="0.2">
      <c r="A18" s="6" t="s">
        <v>65</v>
      </c>
      <c r="B18" s="79">
        <f>COUNTIF('Plan studiów'!AJ$18:AJ$78,A18)</f>
        <v>0</v>
      </c>
      <c r="C18">
        <f>SUMIF('Plan studiów'!AJ$18:AJ$78,A18,'Plan studiów'!AK$18:AK$78)</f>
        <v>0</v>
      </c>
      <c r="D18">
        <f>COUNTIF('Plan studiów'!AL$18:AL$78,A18)</f>
        <v>0</v>
      </c>
      <c r="E18">
        <f>SUMIF('Plan studiów'!AL$18:AL$78,A18,'Plan studiów'!AM$18:AM$78)</f>
        <v>0</v>
      </c>
      <c r="F18">
        <f>Tabela1[[#This Row],[Kolumna2]]+Tabela1[[#This Row],[ilosc wystąpień 1]]</f>
        <v>0</v>
      </c>
      <c r="G18">
        <f>Tabela1[[#This Row],[Kolumna3]]+Tabela1[[#This Row],[Kolumna4]]</f>
        <v>0</v>
      </c>
      <c r="H18" s="98" t="e">
        <f t="shared" si="0"/>
        <v>#DIV/0!</v>
      </c>
      <c r="I18" t="e">
        <f t="shared" si="1"/>
        <v>#DIV/0!</v>
      </c>
      <c r="N18" s="1"/>
      <c r="O18" s="1"/>
      <c r="P18" s="1"/>
      <c r="Q18" s="1"/>
      <c r="R18" s="1"/>
    </row>
    <row r="19" spans="1:18" ht="15" x14ac:dyDescent="0.2">
      <c r="A19" s="6" t="s">
        <v>66</v>
      </c>
      <c r="B19" s="79">
        <f>COUNTIF('Plan studiów'!AJ$18:AJ$78,A19)</f>
        <v>0</v>
      </c>
      <c r="C19">
        <f>SUMIF('Plan studiów'!AJ$18:AJ$78,A19,'Plan studiów'!AK$18:AK$78)</f>
        <v>0</v>
      </c>
      <c r="D19">
        <f>COUNTIF('Plan studiów'!AL$18:AL$78,A19)</f>
        <v>0</v>
      </c>
      <c r="E19">
        <f>SUMIF('Plan studiów'!AL$18:AL$78,A19,'Plan studiów'!AM$18:AM$78)</f>
        <v>0</v>
      </c>
      <c r="F19">
        <f>Tabela1[[#This Row],[Kolumna2]]+Tabela1[[#This Row],[ilosc wystąpień 1]]</f>
        <v>0</v>
      </c>
      <c r="G19">
        <f>Tabela1[[#This Row],[Kolumna3]]+Tabela1[[#This Row],[Kolumna4]]</f>
        <v>0</v>
      </c>
      <c r="H19" s="98" t="e">
        <f t="shared" si="0"/>
        <v>#DIV/0!</v>
      </c>
      <c r="I19" t="e">
        <f t="shared" si="1"/>
        <v>#DIV/0!</v>
      </c>
      <c r="N19" s="1"/>
      <c r="O19" s="1"/>
      <c r="P19" s="1"/>
      <c r="Q19" s="1"/>
      <c r="R19" s="1"/>
    </row>
    <row r="20" spans="1:18" ht="15" x14ac:dyDescent="0.2">
      <c r="A20" s="6" t="s">
        <v>67</v>
      </c>
      <c r="B20" s="79">
        <f>COUNTIF('Plan studiów'!AJ$18:AJ$78,A20)</f>
        <v>0</v>
      </c>
      <c r="C20">
        <f>SUMIF('Plan studiów'!AJ$18:AJ$78,A20,'Plan studiów'!AK$18:AK$78)</f>
        <v>0</v>
      </c>
      <c r="D20">
        <f>COUNTIF('Plan studiów'!AL$18:AL$78,A20)</f>
        <v>0</v>
      </c>
      <c r="E20">
        <f>SUMIF('Plan studiów'!AL$18:AL$78,A20,'Plan studiów'!AM$18:AM$78)</f>
        <v>0</v>
      </c>
      <c r="F20">
        <f>Tabela1[[#This Row],[Kolumna2]]+Tabela1[[#This Row],[ilosc wystąpień 1]]</f>
        <v>0</v>
      </c>
      <c r="G20">
        <f>Tabela1[[#This Row],[Kolumna3]]+Tabela1[[#This Row],[Kolumna4]]</f>
        <v>0</v>
      </c>
      <c r="H20" s="98" t="e">
        <f t="shared" si="0"/>
        <v>#DIV/0!</v>
      </c>
      <c r="I20" t="e">
        <f t="shared" si="1"/>
        <v>#DIV/0!</v>
      </c>
      <c r="N20" s="1"/>
      <c r="O20" s="1"/>
      <c r="P20" s="1"/>
      <c r="Q20" s="1"/>
      <c r="R20" s="1"/>
    </row>
    <row r="21" spans="1:18" ht="15" x14ac:dyDescent="0.2">
      <c r="A21" s="6" t="s">
        <v>68</v>
      </c>
      <c r="B21" s="79">
        <f>COUNTIF('Plan studiów'!AJ$18:AJ$78,A21)</f>
        <v>0</v>
      </c>
      <c r="C21">
        <f>SUMIF('Plan studiów'!AJ$18:AJ$78,A21,'Plan studiów'!AK$18:AK$78)</f>
        <v>0</v>
      </c>
      <c r="D21">
        <f>COUNTIF('Plan studiów'!AL$18:AL$78,A21)</f>
        <v>0</v>
      </c>
      <c r="E21">
        <f>SUMIF('Plan studiów'!AL$18:AL$78,A21,'Plan studiów'!AM$18:AM$78)</f>
        <v>0</v>
      </c>
      <c r="F21">
        <f>Tabela1[[#This Row],[Kolumna2]]+Tabela1[[#This Row],[ilosc wystąpień 1]]</f>
        <v>0</v>
      </c>
      <c r="G21">
        <f>Tabela1[[#This Row],[Kolumna3]]+Tabela1[[#This Row],[Kolumna4]]</f>
        <v>0</v>
      </c>
      <c r="H21" s="98" t="e">
        <f t="shared" si="0"/>
        <v>#DIV/0!</v>
      </c>
      <c r="I21" t="e">
        <f t="shared" si="1"/>
        <v>#DIV/0!</v>
      </c>
      <c r="N21" s="1"/>
      <c r="O21" s="1"/>
      <c r="P21" s="1"/>
      <c r="Q21" s="1"/>
      <c r="R21" s="1"/>
    </row>
    <row r="22" spans="1:18" ht="15" x14ac:dyDescent="0.2">
      <c r="A22" s="6" t="s">
        <v>69</v>
      </c>
      <c r="B22" s="79">
        <f>COUNTIF('Plan studiów'!AJ$18:AJ$78,A22)</f>
        <v>0</v>
      </c>
      <c r="C22">
        <f>SUMIF('Plan studiów'!AJ$18:AJ$78,A22,'Plan studiów'!AK$18:AK$78)</f>
        <v>0</v>
      </c>
      <c r="D22">
        <f>COUNTIF('Plan studiów'!AL$18:AL$78,A22)</f>
        <v>0</v>
      </c>
      <c r="E22">
        <f>SUMIF('Plan studiów'!AL$18:AL$78,A22,'Plan studiów'!AM$18:AM$78)</f>
        <v>0</v>
      </c>
      <c r="F22">
        <f>Tabela1[[#This Row],[Kolumna2]]+Tabela1[[#This Row],[ilosc wystąpień 1]]</f>
        <v>0</v>
      </c>
      <c r="G22">
        <f>Tabela1[[#This Row],[Kolumna3]]+Tabela1[[#This Row],[Kolumna4]]</f>
        <v>0</v>
      </c>
      <c r="H22" s="98" t="e">
        <f t="shared" si="0"/>
        <v>#DIV/0!</v>
      </c>
      <c r="I22" t="e">
        <f t="shared" si="1"/>
        <v>#DIV/0!</v>
      </c>
      <c r="N22" s="1"/>
      <c r="O22" s="1"/>
      <c r="P22" s="1"/>
      <c r="Q22" s="1"/>
      <c r="R22" s="1"/>
    </row>
    <row r="23" spans="1:18" ht="15" x14ac:dyDescent="0.2">
      <c r="A23" s="6" t="s">
        <v>70</v>
      </c>
      <c r="B23" s="79">
        <f>COUNTIF('Plan studiów'!AJ$18:AJ$78,A23)</f>
        <v>0</v>
      </c>
      <c r="C23">
        <f>SUMIF('Plan studiów'!AJ$18:AJ$78,A23,'Plan studiów'!AK$18:AK$78)</f>
        <v>0</v>
      </c>
      <c r="D23">
        <f>COUNTIF('Plan studiów'!AL$18:AL$78,A23)</f>
        <v>0</v>
      </c>
      <c r="E23">
        <f>SUMIF('Plan studiów'!AL$18:AL$78,A23,'Plan studiów'!AM$18:AM$78)</f>
        <v>0</v>
      </c>
      <c r="F23">
        <f>Tabela1[[#This Row],[Kolumna2]]+Tabela1[[#This Row],[ilosc wystąpień 1]]</f>
        <v>0</v>
      </c>
      <c r="G23">
        <f>Tabela1[[#This Row],[Kolumna3]]+Tabela1[[#This Row],[Kolumna4]]</f>
        <v>0</v>
      </c>
      <c r="H23" s="98" t="e">
        <f t="shared" si="0"/>
        <v>#DIV/0!</v>
      </c>
      <c r="I23" t="e">
        <f t="shared" si="1"/>
        <v>#DIV/0!</v>
      </c>
      <c r="N23" s="1"/>
      <c r="O23" s="1"/>
      <c r="P23" s="1"/>
      <c r="Q23" s="1"/>
      <c r="R23" s="1"/>
    </row>
    <row r="24" spans="1:18" ht="15" x14ac:dyDescent="0.2">
      <c r="A24" s="6" t="s">
        <v>71</v>
      </c>
      <c r="B24" s="79">
        <f>COUNTIF('Plan studiów'!AJ$18:AJ$78,A24)</f>
        <v>0</v>
      </c>
      <c r="C24">
        <f>SUMIF('Plan studiów'!AJ$18:AJ$78,A24,'Plan studiów'!AK$18:AK$78)</f>
        <v>0</v>
      </c>
      <c r="D24">
        <f>COUNTIF('Plan studiów'!AL$18:AL$78,A24)</f>
        <v>0</v>
      </c>
      <c r="E24">
        <f>SUMIF('Plan studiów'!AL$18:AL$78,A24,'Plan studiów'!AM$18:AM$78)</f>
        <v>0</v>
      </c>
      <c r="F24">
        <f>Tabela1[[#This Row],[Kolumna2]]+Tabela1[[#This Row],[ilosc wystąpień 1]]</f>
        <v>0</v>
      </c>
      <c r="G24">
        <f>Tabela1[[#This Row],[Kolumna3]]+Tabela1[[#This Row],[Kolumna4]]</f>
        <v>0</v>
      </c>
      <c r="H24" s="98" t="e">
        <f t="shared" si="0"/>
        <v>#DIV/0!</v>
      </c>
      <c r="I24" t="e">
        <f t="shared" si="1"/>
        <v>#DIV/0!</v>
      </c>
      <c r="N24" s="1"/>
      <c r="O24" s="1"/>
      <c r="P24" s="1"/>
      <c r="Q24" s="1"/>
      <c r="R24" s="1"/>
    </row>
    <row r="25" spans="1:18" ht="15" x14ac:dyDescent="0.2">
      <c r="A25" s="6" t="s">
        <v>72</v>
      </c>
      <c r="B25" s="79">
        <f>COUNTIF('Plan studiów'!AJ$18:AJ$78,A25)</f>
        <v>0</v>
      </c>
      <c r="C25">
        <f>SUMIF('Plan studiów'!AJ$18:AJ$78,A25,'Plan studiów'!AK$18:AK$78)</f>
        <v>0</v>
      </c>
      <c r="D25">
        <f>COUNTIF('Plan studiów'!AL$18:AL$78,A25)</f>
        <v>0</v>
      </c>
      <c r="E25">
        <f>SUMIF('Plan studiów'!AL$18:AL$78,A25,'Plan studiów'!AM$18:AM$78)</f>
        <v>0</v>
      </c>
      <c r="F25">
        <f>Tabela1[[#This Row],[Kolumna2]]+Tabela1[[#This Row],[ilosc wystąpień 1]]</f>
        <v>0</v>
      </c>
      <c r="G25">
        <f>Tabela1[[#This Row],[Kolumna3]]+Tabela1[[#This Row],[Kolumna4]]</f>
        <v>0</v>
      </c>
      <c r="H25" s="98" t="e">
        <f t="shared" si="0"/>
        <v>#DIV/0!</v>
      </c>
      <c r="I25" t="e">
        <f t="shared" si="1"/>
        <v>#DIV/0!</v>
      </c>
      <c r="N25" s="1"/>
      <c r="O25" s="1"/>
      <c r="P25" s="1"/>
      <c r="Q25" s="1"/>
      <c r="R25" s="1"/>
    </row>
    <row r="26" spans="1:18" ht="15" x14ac:dyDescent="0.2">
      <c r="A26" s="6" t="s">
        <v>73</v>
      </c>
      <c r="B26" s="79">
        <f>COUNTIF('Plan studiów'!AJ$18:AJ$78,A26)</f>
        <v>0</v>
      </c>
      <c r="C26">
        <f>SUMIF('Plan studiów'!AJ$18:AJ$78,A26,'Plan studiów'!AK$18:AK$78)</f>
        <v>0</v>
      </c>
      <c r="D26">
        <f>COUNTIF('Plan studiów'!AL$18:AL$78,A26)</f>
        <v>0</v>
      </c>
      <c r="E26">
        <f>SUMIF('Plan studiów'!AL$18:AL$78,A26,'Plan studiów'!AM$18:AM$78)</f>
        <v>0</v>
      </c>
      <c r="F26">
        <f>Tabela1[[#This Row],[Kolumna2]]+Tabela1[[#This Row],[ilosc wystąpień 1]]</f>
        <v>0</v>
      </c>
      <c r="G26">
        <f>Tabela1[[#This Row],[Kolumna3]]+Tabela1[[#This Row],[Kolumna4]]</f>
        <v>0</v>
      </c>
      <c r="H26" s="98" t="e">
        <f t="shared" si="0"/>
        <v>#DIV/0!</v>
      </c>
      <c r="I26" t="e">
        <f t="shared" si="1"/>
        <v>#DIV/0!</v>
      </c>
      <c r="N26" s="1"/>
      <c r="O26" s="1"/>
      <c r="P26" s="1"/>
      <c r="Q26" s="1"/>
      <c r="R26" s="1"/>
    </row>
    <row r="27" spans="1:18" ht="15" x14ac:dyDescent="0.2">
      <c r="A27" s="6" t="s">
        <v>74</v>
      </c>
      <c r="B27" s="79">
        <f>COUNTIF('Plan studiów'!AJ$18:AJ$78,A27)</f>
        <v>0</v>
      </c>
      <c r="C27">
        <f>SUMIF('Plan studiów'!AJ$18:AJ$78,A27,'Plan studiów'!AK$18:AK$78)</f>
        <v>0</v>
      </c>
      <c r="D27">
        <f>COUNTIF('Plan studiów'!AL$18:AL$78,A27)</f>
        <v>0</v>
      </c>
      <c r="E27">
        <f>SUMIF('Plan studiów'!AL$18:AL$78,A27,'Plan studiów'!AM$18:AM$78)</f>
        <v>0</v>
      </c>
      <c r="F27">
        <f>Tabela1[[#This Row],[Kolumna2]]+Tabela1[[#This Row],[ilosc wystąpień 1]]</f>
        <v>0</v>
      </c>
      <c r="G27">
        <f>Tabela1[[#This Row],[Kolumna3]]+Tabela1[[#This Row],[Kolumna4]]</f>
        <v>0</v>
      </c>
      <c r="H27" s="98" t="e">
        <f t="shared" si="0"/>
        <v>#DIV/0!</v>
      </c>
      <c r="I27" t="e">
        <f t="shared" si="1"/>
        <v>#DIV/0!</v>
      </c>
      <c r="N27" s="1"/>
      <c r="O27" s="1"/>
      <c r="P27" s="1"/>
      <c r="Q27" s="1"/>
      <c r="R27" s="1"/>
    </row>
    <row r="28" spans="1:18" ht="15" x14ac:dyDescent="0.2">
      <c r="A28" s="6" t="s">
        <v>75</v>
      </c>
      <c r="B28" s="79">
        <f>COUNTIF('Plan studiów'!AJ$18:AJ$78,A28)</f>
        <v>0</v>
      </c>
      <c r="C28">
        <f>SUMIF('Plan studiów'!AJ$18:AJ$78,A28,'Plan studiów'!AK$18:AK$78)</f>
        <v>0</v>
      </c>
      <c r="D28">
        <f>COUNTIF('Plan studiów'!AL$18:AL$78,A28)</f>
        <v>0</v>
      </c>
      <c r="E28">
        <f>SUMIF('Plan studiów'!AL$18:AL$78,A28,'Plan studiów'!AM$18:AM$78)</f>
        <v>0</v>
      </c>
      <c r="F28">
        <f>Tabela1[[#This Row],[Kolumna2]]+Tabela1[[#This Row],[ilosc wystąpień 1]]</f>
        <v>0</v>
      </c>
      <c r="G28">
        <f>Tabela1[[#This Row],[Kolumna3]]+Tabela1[[#This Row],[Kolumna4]]</f>
        <v>0</v>
      </c>
      <c r="H28" s="98" t="e">
        <f t="shared" si="0"/>
        <v>#DIV/0!</v>
      </c>
      <c r="I28" t="e">
        <f t="shared" si="1"/>
        <v>#DIV/0!</v>
      </c>
      <c r="N28" s="1"/>
      <c r="O28" s="1"/>
      <c r="P28" s="1"/>
      <c r="Q28" s="1"/>
      <c r="R28" s="1"/>
    </row>
    <row r="29" spans="1:18" ht="15" x14ac:dyDescent="0.2">
      <c r="A29" s="6" t="s">
        <v>76</v>
      </c>
      <c r="B29" s="79">
        <f>COUNTIF('Plan studiów'!AJ$18:AJ$78,A29)</f>
        <v>0</v>
      </c>
      <c r="C29">
        <f>SUMIF('Plan studiów'!AJ$18:AJ$78,A29,'Plan studiów'!AK$18:AK$78)</f>
        <v>0</v>
      </c>
      <c r="D29">
        <f>COUNTIF('Plan studiów'!AL$18:AL$78,A29)</f>
        <v>0</v>
      </c>
      <c r="E29">
        <f>SUMIF('Plan studiów'!AL$18:AL$78,A29,'Plan studiów'!AM$18:AM$78)</f>
        <v>0</v>
      </c>
      <c r="F29">
        <f>Tabela1[[#This Row],[Kolumna2]]+Tabela1[[#This Row],[ilosc wystąpień 1]]</f>
        <v>0</v>
      </c>
      <c r="G29">
        <f>Tabela1[[#This Row],[Kolumna3]]+Tabela1[[#This Row],[Kolumna4]]</f>
        <v>0</v>
      </c>
      <c r="H29" s="98" t="e">
        <f t="shared" si="0"/>
        <v>#DIV/0!</v>
      </c>
      <c r="I29" t="e">
        <f t="shared" si="1"/>
        <v>#DIV/0!</v>
      </c>
      <c r="N29" s="1"/>
      <c r="O29" s="1"/>
      <c r="P29" s="1"/>
      <c r="Q29" s="1"/>
      <c r="R29" s="1"/>
    </row>
    <row r="30" spans="1:18" ht="15" x14ac:dyDescent="0.2">
      <c r="A30" s="6" t="s">
        <v>77</v>
      </c>
      <c r="B30" s="79">
        <f>COUNTIF('Plan studiów'!AJ$18:AJ$78,A30)</f>
        <v>0</v>
      </c>
      <c r="C30">
        <f>SUMIF('Plan studiów'!AJ$18:AJ$78,A30,'Plan studiów'!AK$18:AK$78)</f>
        <v>0</v>
      </c>
      <c r="D30">
        <f>COUNTIF('Plan studiów'!AL$18:AL$78,A30)</f>
        <v>0</v>
      </c>
      <c r="E30">
        <f>SUMIF('Plan studiów'!AL$18:AL$78,A30,'Plan studiów'!AM$18:AM$78)</f>
        <v>0</v>
      </c>
      <c r="F30">
        <f>Tabela1[[#This Row],[Kolumna2]]+Tabela1[[#This Row],[ilosc wystąpień 1]]</f>
        <v>0</v>
      </c>
      <c r="G30">
        <f>Tabela1[[#This Row],[Kolumna3]]+Tabela1[[#This Row],[Kolumna4]]</f>
        <v>0</v>
      </c>
      <c r="H30" s="98" t="e">
        <f t="shared" si="0"/>
        <v>#DIV/0!</v>
      </c>
      <c r="I30" t="e">
        <f t="shared" si="1"/>
        <v>#DIV/0!</v>
      </c>
      <c r="N30" s="1"/>
      <c r="O30" s="1"/>
      <c r="P30" s="1"/>
      <c r="Q30" s="1"/>
      <c r="R30" s="1"/>
    </row>
    <row r="31" spans="1:18" ht="15" x14ac:dyDescent="0.2">
      <c r="A31" s="6" t="s">
        <v>78</v>
      </c>
      <c r="B31" s="79">
        <f>COUNTIF('Plan studiów'!AJ$18:AJ$78,A31)</f>
        <v>0</v>
      </c>
      <c r="C31">
        <f>SUMIF('Plan studiów'!AJ$18:AJ$78,A31,'Plan studiów'!AK$18:AK$78)</f>
        <v>0</v>
      </c>
      <c r="D31">
        <f>COUNTIF('Plan studiów'!AL$18:AL$78,A31)</f>
        <v>0</v>
      </c>
      <c r="E31">
        <f>SUMIF('Plan studiów'!AL$18:AL$78,A31,'Plan studiów'!AM$18:AM$78)</f>
        <v>0</v>
      </c>
      <c r="F31">
        <f>Tabela1[[#This Row],[Kolumna2]]+Tabela1[[#This Row],[ilosc wystąpień 1]]</f>
        <v>0</v>
      </c>
      <c r="G31">
        <f>Tabela1[[#This Row],[Kolumna3]]+Tabela1[[#This Row],[Kolumna4]]</f>
        <v>0</v>
      </c>
      <c r="H31" s="98" t="e">
        <f t="shared" si="0"/>
        <v>#DIV/0!</v>
      </c>
      <c r="I31" t="e">
        <f t="shared" si="1"/>
        <v>#DIV/0!</v>
      </c>
      <c r="N31" s="1"/>
      <c r="O31" s="1"/>
      <c r="P31" s="1"/>
      <c r="Q31" s="1"/>
      <c r="R31" s="1"/>
    </row>
    <row r="32" spans="1:18" ht="15" x14ac:dyDescent="0.2">
      <c r="A32" s="6" t="s">
        <v>79</v>
      </c>
      <c r="B32" s="79">
        <f>COUNTIF('Plan studiów'!AJ$18:AJ$78,A32)</f>
        <v>0</v>
      </c>
      <c r="C32">
        <f>SUMIF('Plan studiów'!AJ$18:AJ$78,A32,'Plan studiów'!AK$18:AK$78)</f>
        <v>0</v>
      </c>
      <c r="D32">
        <f>COUNTIF('Plan studiów'!AL$18:AL$78,A32)</f>
        <v>0</v>
      </c>
      <c r="E32">
        <f>SUMIF('Plan studiów'!AL$18:AL$78,A32,'Plan studiów'!AM$18:AM$78)</f>
        <v>0</v>
      </c>
      <c r="F32">
        <f>Tabela1[[#This Row],[Kolumna2]]+Tabela1[[#This Row],[ilosc wystąpień 1]]</f>
        <v>0</v>
      </c>
      <c r="G32">
        <f>Tabela1[[#This Row],[Kolumna3]]+Tabela1[[#This Row],[Kolumna4]]</f>
        <v>0</v>
      </c>
      <c r="H32" s="98" t="e">
        <f t="shared" si="0"/>
        <v>#DIV/0!</v>
      </c>
      <c r="I32" t="e">
        <f t="shared" si="1"/>
        <v>#DIV/0!</v>
      </c>
      <c r="N32" s="1"/>
      <c r="O32" s="1"/>
      <c r="P32" s="1"/>
      <c r="Q32" s="1"/>
      <c r="R32" s="1"/>
    </row>
    <row r="33" spans="1:18" ht="15" x14ac:dyDescent="0.2">
      <c r="A33" s="6" t="s">
        <v>80</v>
      </c>
      <c r="B33" s="79">
        <f>COUNTIF('Plan studiów'!AJ$18:AJ$78,A33)</f>
        <v>0</v>
      </c>
      <c r="C33">
        <f>SUMIF('Plan studiów'!AJ$18:AJ$78,A33,'Plan studiów'!AK$18:AK$78)</f>
        <v>0</v>
      </c>
      <c r="D33">
        <f>COUNTIF('Plan studiów'!AL$18:AL$78,A33)</f>
        <v>0</v>
      </c>
      <c r="E33">
        <f>SUMIF('Plan studiów'!AL$18:AL$78,A33,'Plan studiów'!AM$18:AM$78)</f>
        <v>0</v>
      </c>
      <c r="F33">
        <f>Tabela1[[#This Row],[Kolumna2]]+Tabela1[[#This Row],[ilosc wystąpień 1]]</f>
        <v>0</v>
      </c>
      <c r="G33">
        <f>Tabela1[[#This Row],[Kolumna3]]+Tabela1[[#This Row],[Kolumna4]]</f>
        <v>0</v>
      </c>
      <c r="H33" s="98" t="e">
        <f t="shared" si="0"/>
        <v>#DIV/0!</v>
      </c>
      <c r="I33" t="e">
        <f t="shared" si="1"/>
        <v>#DIV/0!</v>
      </c>
      <c r="N33" s="1"/>
      <c r="O33" s="1"/>
      <c r="P33" s="1"/>
      <c r="Q33" s="1"/>
      <c r="R33" s="1"/>
    </row>
    <row r="34" spans="1:18" ht="15" x14ac:dyDescent="0.2">
      <c r="A34" s="6" t="s">
        <v>81</v>
      </c>
      <c r="B34" s="79">
        <f>COUNTIF('Plan studiów'!AJ$18:AJ$78,A34)</f>
        <v>0</v>
      </c>
      <c r="C34">
        <f>SUMIF('Plan studiów'!AJ$18:AJ$78,A34,'Plan studiów'!AK$18:AK$78)</f>
        <v>0</v>
      </c>
      <c r="D34">
        <f>COUNTIF('Plan studiów'!AL$18:AL$78,A34)</f>
        <v>0</v>
      </c>
      <c r="E34">
        <f>SUMIF('Plan studiów'!AL$18:AL$78,A34,'Plan studiów'!AM$18:AM$78)</f>
        <v>0</v>
      </c>
      <c r="F34">
        <f>Tabela1[[#This Row],[Kolumna2]]+Tabela1[[#This Row],[ilosc wystąpień 1]]</f>
        <v>0</v>
      </c>
      <c r="G34">
        <f>Tabela1[[#This Row],[Kolumna3]]+Tabela1[[#This Row],[Kolumna4]]</f>
        <v>0</v>
      </c>
      <c r="H34" s="98" t="e">
        <f t="shared" si="0"/>
        <v>#DIV/0!</v>
      </c>
      <c r="I34" t="e">
        <f t="shared" si="1"/>
        <v>#DIV/0!</v>
      </c>
      <c r="N34" s="1"/>
      <c r="O34" s="1"/>
      <c r="P34" s="1"/>
      <c r="Q34" s="1"/>
      <c r="R34" s="1"/>
    </row>
    <row r="35" spans="1:18" ht="15" x14ac:dyDescent="0.2">
      <c r="A35" s="6" t="s">
        <v>82</v>
      </c>
      <c r="B35" s="79">
        <f>COUNTIF('Plan studiów'!AJ$18:AJ$78,A35)</f>
        <v>0</v>
      </c>
      <c r="C35">
        <f>SUMIF('Plan studiów'!AJ$18:AJ$78,A35,'Plan studiów'!AK$18:AK$78)</f>
        <v>0</v>
      </c>
      <c r="D35">
        <f>COUNTIF('Plan studiów'!AL$18:AL$78,A35)</f>
        <v>0</v>
      </c>
      <c r="E35">
        <f>SUMIF('Plan studiów'!AL$18:AL$78,A35,'Plan studiów'!AM$18:AM$78)</f>
        <v>0</v>
      </c>
      <c r="F35">
        <f>Tabela1[[#This Row],[Kolumna2]]+Tabela1[[#This Row],[ilosc wystąpień 1]]</f>
        <v>0</v>
      </c>
      <c r="G35">
        <f>Tabela1[[#This Row],[Kolumna3]]+Tabela1[[#This Row],[Kolumna4]]</f>
        <v>0</v>
      </c>
      <c r="H35" s="98" t="e">
        <f t="shared" si="0"/>
        <v>#DIV/0!</v>
      </c>
      <c r="I35" t="e">
        <f t="shared" si="1"/>
        <v>#DIV/0!</v>
      </c>
      <c r="N35" s="1"/>
      <c r="O35" s="1"/>
      <c r="P35" s="1"/>
      <c r="Q35" s="1"/>
      <c r="R35" s="1"/>
    </row>
    <row r="36" spans="1:18" ht="15" x14ac:dyDescent="0.2">
      <c r="A36" s="6" t="s">
        <v>83</v>
      </c>
      <c r="B36" s="79">
        <f>COUNTIF('Plan studiów'!AJ$18:AJ$78,A36)</f>
        <v>0</v>
      </c>
      <c r="C36">
        <f>SUMIF('Plan studiów'!AJ$18:AJ$78,A36,'Plan studiów'!AK$18:AK$78)</f>
        <v>0</v>
      </c>
      <c r="D36">
        <f>COUNTIF('Plan studiów'!AL$18:AL$78,A36)</f>
        <v>0</v>
      </c>
      <c r="E36">
        <f>SUMIF('Plan studiów'!AL$18:AL$78,A36,'Plan studiów'!AM$18:AM$78)</f>
        <v>0</v>
      </c>
      <c r="F36">
        <f>Tabela1[[#This Row],[Kolumna2]]+Tabela1[[#This Row],[ilosc wystąpień 1]]</f>
        <v>0</v>
      </c>
      <c r="G36">
        <f>Tabela1[[#This Row],[Kolumna3]]+Tabela1[[#This Row],[Kolumna4]]</f>
        <v>0</v>
      </c>
      <c r="H36" s="98" t="e">
        <f t="shared" si="0"/>
        <v>#DIV/0!</v>
      </c>
      <c r="I36" t="e">
        <f t="shared" si="1"/>
        <v>#DIV/0!</v>
      </c>
      <c r="N36" s="1"/>
      <c r="O36" s="1"/>
      <c r="P36" s="1"/>
      <c r="Q36" s="1"/>
      <c r="R36" s="1"/>
    </row>
    <row r="37" spans="1:18" ht="15" x14ac:dyDescent="0.2">
      <c r="A37" s="6" t="s">
        <v>84</v>
      </c>
      <c r="B37" s="79">
        <f>COUNTIF('Plan studiów'!AJ$18:AJ$78,A37)</f>
        <v>0</v>
      </c>
      <c r="C37">
        <f>SUMIF('Plan studiów'!AJ$18:AJ$78,A37,'Plan studiów'!AK$18:AK$78)</f>
        <v>0</v>
      </c>
      <c r="D37">
        <f>COUNTIF('Plan studiów'!AL$18:AL$78,A37)</f>
        <v>0</v>
      </c>
      <c r="E37">
        <f>SUMIF('Plan studiów'!AL$18:AL$78,A37,'Plan studiów'!AM$18:AM$78)</f>
        <v>0</v>
      </c>
      <c r="F37">
        <f>Tabela1[[#This Row],[Kolumna2]]+Tabela1[[#This Row],[ilosc wystąpień 1]]</f>
        <v>0</v>
      </c>
      <c r="G37">
        <f>Tabela1[[#This Row],[Kolumna3]]+Tabela1[[#This Row],[Kolumna4]]</f>
        <v>0</v>
      </c>
      <c r="H37" s="98" t="e">
        <f t="shared" si="0"/>
        <v>#DIV/0!</v>
      </c>
      <c r="I37" t="e">
        <f t="shared" si="1"/>
        <v>#DIV/0!</v>
      </c>
      <c r="N37" s="1"/>
      <c r="O37" s="1"/>
      <c r="P37" s="1"/>
      <c r="Q37" s="1"/>
      <c r="R37" s="1"/>
    </row>
    <row r="38" spans="1:18" ht="15" x14ac:dyDescent="0.2">
      <c r="A38" s="6" t="s">
        <v>85</v>
      </c>
      <c r="B38" s="79">
        <f>COUNTIF('Plan studiów'!AJ$18:AJ$78,A38)</f>
        <v>0</v>
      </c>
      <c r="C38">
        <f>SUMIF('Plan studiów'!AJ$18:AJ$78,A38,'Plan studiów'!AK$18:AK$78)</f>
        <v>0</v>
      </c>
      <c r="D38">
        <f>COUNTIF('Plan studiów'!AL$18:AL$78,A38)</f>
        <v>0</v>
      </c>
      <c r="E38">
        <f>SUMIF('Plan studiów'!AL$18:AL$78,A38,'Plan studiów'!AM$18:AM$78)</f>
        <v>0</v>
      </c>
      <c r="F38">
        <f>Tabela1[[#This Row],[Kolumna2]]+Tabela1[[#This Row],[ilosc wystąpień 1]]</f>
        <v>0</v>
      </c>
      <c r="G38">
        <f>Tabela1[[#This Row],[Kolumna3]]+Tabela1[[#This Row],[Kolumna4]]</f>
        <v>0</v>
      </c>
      <c r="H38" s="98" t="e">
        <f t="shared" si="0"/>
        <v>#DIV/0!</v>
      </c>
      <c r="I38" t="e">
        <f t="shared" si="1"/>
        <v>#DIV/0!</v>
      </c>
      <c r="N38" s="1"/>
      <c r="O38" s="1"/>
      <c r="P38" s="1"/>
      <c r="Q38" s="1"/>
      <c r="R38" s="1"/>
    </row>
    <row r="39" spans="1:18" ht="15" x14ac:dyDescent="0.2">
      <c r="A39" s="6" t="s">
        <v>86</v>
      </c>
      <c r="B39" s="79">
        <f>COUNTIF('Plan studiów'!AJ$18:AJ$78,A39)</f>
        <v>0</v>
      </c>
      <c r="C39">
        <f>SUMIF('Plan studiów'!AJ$18:AJ$78,A39,'Plan studiów'!AK$18:AK$78)</f>
        <v>0</v>
      </c>
      <c r="D39">
        <f>COUNTIF('Plan studiów'!AL$18:AL$78,A39)</f>
        <v>0</v>
      </c>
      <c r="E39">
        <f>SUMIF('Plan studiów'!AL$18:AL$78,A39,'Plan studiów'!AM$18:AM$78)</f>
        <v>0</v>
      </c>
      <c r="F39">
        <f>Tabela1[[#This Row],[Kolumna2]]+Tabela1[[#This Row],[ilosc wystąpień 1]]</f>
        <v>0</v>
      </c>
      <c r="G39">
        <f>Tabela1[[#This Row],[Kolumna3]]+Tabela1[[#This Row],[Kolumna4]]</f>
        <v>0</v>
      </c>
      <c r="H39" s="98" t="e">
        <f t="shared" si="0"/>
        <v>#DIV/0!</v>
      </c>
      <c r="I39" t="e">
        <f t="shared" si="1"/>
        <v>#DIV/0!</v>
      </c>
      <c r="N39" s="1"/>
      <c r="O39" s="1"/>
      <c r="P39" s="1"/>
      <c r="Q39" s="1"/>
      <c r="R39" s="1"/>
    </row>
    <row r="40" spans="1:18" ht="15" x14ac:dyDescent="0.2">
      <c r="A40" s="6" t="s">
        <v>87</v>
      </c>
      <c r="B40" s="79">
        <f>COUNTIF('Plan studiów'!AJ$18:AJ$78,A40)</f>
        <v>0</v>
      </c>
      <c r="C40">
        <f>SUMIF('Plan studiów'!AJ$18:AJ$78,A40,'Plan studiów'!AK$18:AK$78)</f>
        <v>0</v>
      </c>
      <c r="D40">
        <f>COUNTIF('Plan studiów'!AL$18:AL$78,A40)</f>
        <v>0</v>
      </c>
      <c r="E40">
        <f>SUMIF('Plan studiów'!AL$18:AL$78,A40,'Plan studiów'!AM$18:AM$78)</f>
        <v>0</v>
      </c>
      <c r="F40">
        <f>Tabela1[[#This Row],[Kolumna2]]+Tabela1[[#This Row],[ilosc wystąpień 1]]</f>
        <v>0</v>
      </c>
      <c r="G40">
        <f>Tabela1[[#This Row],[Kolumna3]]+Tabela1[[#This Row],[Kolumna4]]</f>
        <v>0</v>
      </c>
      <c r="H40" s="98" t="e">
        <f t="shared" si="0"/>
        <v>#DIV/0!</v>
      </c>
      <c r="I40" t="e">
        <f t="shared" si="1"/>
        <v>#DIV/0!</v>
      </c>
      <c r="N40" s="1"/>
      <c r="O40" s="1"/>
      <c r="P40" s="1"/>
      <c r="Q40" s="1"/>
      <c r="R40" s="1"/>
    </row>
    <row r="41" spans="1:18" ht="15" x14ac:dyDescent="0.2">
      <c r="A41" s="6" t="s">
        <v>88</v>
      </c>
      <c r="B41" s="79">
        <f>COUNTIF('Plan studiów'!AJ$18:AJ$78,A41)</f>
        <v>0</v>
      </c>
      <c r="C41">
        <f>SUMIF('Plan studiów'!AJ$18:AJ$78,A41,'Plan studiów'!AK$18:AK$78)</f>
        <v>0</v>
      </c>
      <c r="D41">
        <f>COUNTIF('Plan studiów'!AL$18:AL$78,A41)</f>
        <v>0</v>
      </c>
      <c r="E41">
        <f>SUMIF('Plan studiów'!AL$18:AL$78,A41,'Plan studiów'!AM$18:AM$78)</f>
        <v>0</v>
      </c>
      <c r="F41">
        <f>Tabela1[[#This Row],[Kolumna2]]+Tabela1[[#This Row],[ilosc wystąpień 1]]</f>
        <v>0</v>
      </c>
      <c r="G41">
        <f>Tabela1[[#This Row],[Kolumna3]]+Tabela1[[#This Row],[Kolumna4]]</f>
        <v>0</v>
      </c>
      <c r="H41" s="98" t="e">
        <f t="shared" si="0"/>
        <v>#DIV/0!</v>
      </c>
      <c r="I41" t="e">
        <f t="shared" si="1"/>
        <v>#DIV/0!</v>
      </c>
      <c r="N41" s="1"/>
      <c r="O41" s="1"/>
      <c r="P41" s="1"/>
      <c r="Q41" s="1"/>
      <c r="R41" s="1"/>
    </row>
    <row r="42" spans="1:18" ht="15" x14ac:dyDescent="0.2">
      <c r="A42" s="6" t="s">
        <v>89</v>
      </c>
      <c r="B42" s="79">
        <f>COUNTIF('Plan studiów'!AJ$18:AJ$78,A42)</f>
        <v>0</v>
      </c>
      <c r="C42">
        <f>SUMIF('Plan studiów'!AJ$18:AJ$78,A42,'Plan studiów'!AK$18:AK$78)</f>
        <v>0</v>
      </c>
      <c r="D42">
        <f>COUNTIF('Plan studiów'!AL$18:AL$78,A42)</f>
        <v>0</v>
      </c>
      <c r="E42">
        <f>SUMIF('Plan studiów'!AL$18:AL$78,A42,'Plan studiów'!AM$18:AM$78)</f>
        <v>0</v>
      </c>
      <c r="F42">
        <f>Tabela1[[#This Row],[Kolumna2]]+Tabela1[[#This Row],[ilosc wystąpień 1]]</f>
        <v>0</v>
      </c>
      <c r="G42">
        <f>Tabela1[[#This Row],[Kolumna3]]+Tabela1[[#This Row],[Kolumna4]]</f>
        <v>0</v>
      </c>
      <c r="H42" s="98" t="e">
        <f t="shared" si="0"/>
        <v>#DIV/0!</v>
      </c>
      <c r="I42" t="e">
        <f t="shared" si="1"/>
        <v>#DIV/0!</v>
      </c>
      <c r="N42" s="1"/>
      <c r="O42" s="1"/>
      <c r="P42" s="1"/>
      <c r="Q42" s="1"/>
      <c r="R42" s="1"/>
    </row>
    <row r="43" spans="1:18" ht="15" x14ac:dyDescent="0.2">
      <c r="A43" s="6" t="s">
        <v>90</v>
      </c>
      <c r="B43" s="79">
        <f>COUNTIF('Plan studiów'!AJ$18:AJ$78,A43)</f>
        <v>0</v>
      </c>
      <c r="C43">
        <f>SUMIF('Plan studiów'!AJ$18:AJ$78,A43,'Plan studiów'!AK$18:AK$78)</f>
        <v>0</v>
      </c>
      <c r="D43">
        <f>COUNTIF('Plan studiów'!AL$18:AL$78,A43)</f>
        <v>0</v>
      </c>
      <c r="E43">
        <f>SUMIF('Plan studiów'!AL$18:AL$78,A43,'Plan studiów'!AM$18:AM$78)</f>
        <v>0</v>
      </c>
      <c r="F43">
        <f>Tabela1[[#This Row],[Kolumna2]]+Tabela1[[#This Row],[ilosc wystąpień 1]]</f>
        <v>0</v>
      </c>
      <c r="G43">
        <f>Tabela1[[#This Row],[Kolumna3]]+Tabela1[[#This Row],[Kolumna4]]</f>
        <v>0</v>
      </c>
      <c r="H43" s="98" t="e">
        <f t="shared" si="0"/>
        <v>#DIV/0!</v>
      </c>
      <c r="I43" t="e">
        <f t="shared" si="1"/>
        <v>#DIV/0!</v>
      </c>
      <c r="N43" s="1"/>
      <c r="O43" s="1"/>
      <c r="P43" s="1"/>
      <c r="Q43" s="1"/>
      <c r="R43" s="1"/>
    </row>
    <row r="44" spans="1:18" ht="15" x14ac:dyDescent="0.2">
      <c r="A44" s="6" t="s">
        <v>91</v>
      </c>
      <c r="B44" s="79">
        <f>COUNTIF('Plan studiów'!AJ$18:AJ$78,A44)</f>
        <v>0</v>
      </c>
      <c r="C44">
        <f>SUMIF('Plan studiów'!AJ$18:AJ$78,A44,'Plan studiów'!AK$18:AK$78)</f>
        <v>0</v>
      </c>
      <c r="D44">
        <f>COUNTIF('Plan studiów'!AL$18:AL$78,A44)</f>
        <v>0</v>
      </c>
      <c r="E44">
        <f>SUMIF('Plan studiów'!AL$18:AL$78,A44,'Plan studiów'!AM$18:AM$78)</f>
        <v>0</v>
      </c>
      <c r="F44">
        <f>Tabela1[[#This Row],[Kolumna2]]+Tabela1[[#This Row],[ilosc wystąpień 1]]</f>
        <v>0</v>
      </c>
      <c r="G44">
        <f>Tabela1[[#This Row],[Kolumna3]]+Tabela1[[#This Row],[Kolumna4]]</f>
        <v>0</v>
      </c>
      <c r="H44" s="98" t="e">
        <f t="shared" si="0"/>
        <v>#DIV/0!</v>
      </c>
      <c r="I44" t="e">
        <f t="shared" si="1"/>
        <v>#DIV/0!</v>
      </c>
      <c r="N44" s="1"/>
      <c r="O44" s="1"/>
      <c r="P44" s="1"/>
      <c r="Q44" s="1"/>
      <c r="R44" s="1"/>
    </row>
    <row r="45" spans="1:18" ht="15" x14ac:dyDescent="0.2">
      <c r="A45" s="6" t="s">
        <v>92</v>
      </c>
      <c r="B45" s="79">
        <f>COUNTIF('Plan studiów'!AJ$18:AJ$78,A45)</f>
        <v>0</v>
      </c>
      <c r="C45">
        <f>SUMIF('Plan studiów'!AJ$18:AJ$78,A45,'Plan studiów'!AK$18:AK$78)</f>
        <v>0</v>
      </c>
      <c r="D45">
        <f>COUNTIF('Plan studiów'!AL$18:AL$78,A45)</f>
        <v>0</v>
      </c>
      <c r="E45">
        <f>SUMIF('Plan studiów'!AL$18:AL$78,A45,'Plan studiów'!AM$18:AM$78)</f>
        <v>0</v>
      </c>
      <c r="F45">
        <f>Tabela1[[#This Row],[Kolumna2]]+Tabela1[[#This Row],[ilosc wystąpień 1]]</f>
        <v>0</v>
      </c>
      <c r="G45">
        <f>Tabela1[[#This Row],[Kolumna3]]+Tabela1[[#This Row],[Kolumna4]]</f>
        <v>0</v>
      </c>
      <c r="H45" s="98" t="e">
        <f t="shared" si="0"/>
        <v>#DIV/0!</v>
      </c>
      <c r="I45" t="e">
        <f t="shared" si="1"/>
        <v>#DIV/0!</v>
      </c>
      <c r="N45" s="1"/>
      <c r="O45" s="1"/>
      <c r="P45" s="1"/>
      <c r="Q45" s="1"/>
      <c r="R45" s="1"/>
    </row>
    <row r="46" spans="1:18" ht="15" x14ac:dyDescent="0.2">
      <c r="A46" s="6" t="s">
        <v>93</v>
      </c>
      <c r="B46" s="79">
        <f>COUNTIF('Plan studiów'!AJ$18:AJ$78,A46)</f>
        <v>0</v>
      </c>
      <c r="C46">
        <f>SUMIF('Plan studiów'!AJ$18:AJ$78,A46,'Plan studiów'!AK$18:AK$78)</f>
        <v>0</v>
      </c>
      <c r="D46">
        <f>COUNTIF('Plan studiów'!AL$18:AL$78,A46)</f>
        <v>0</v>
      </c>
      <c r="E46">
        <f>SUMIF('Plan studiów'!AL$18:AL$78,A46,'Plan studiów'!AM$18:AM$78)</f>
        <v>0</v>
      </c>
      <c r="F46">
        <f>Tabela1[[#This Row],[Kolumna2]]+Tabela1[[#This Row],[ilosc wystąpień 1]]</f>
        <v>0</v>
      </c>
      <c r="G46">
        <f>Tabela1[[#This Row],[Kolumna3]]+Tabela1[[#This Row],[Kolumna4]]</f>
        <v>0</v>
      </c>
      <c r="H46" s="98" t="e">
        <f t="shared" si="0"/>
        <v>#DIV/0!</v>
      </c>
      <c r="I46" t="e">
        <f t="shared" si="1"/>
        <v>#DIV/0!</v>
      </c>
      <c r="N46" s="1"/>
      <c r="O46" s="1"/>
      <c r="P46" s="1"/>
      <c r="Q46" s="1"/>
      <c r="R46" s="1"/>
    </row>
    <row r="47" spans="1:18" ht="15" x14ac:dyDescent="0.2">
      <c r="A47" s="6" t="s">
        <v>94</v>
      </c>
      <c r="B47" s="79">
        <f>COUNTIF('Plan studiów'!AJ$18:AJ$78,A47)</f>
        <v>0</v>
      </c>
      <c r="C47">
        <f>SUMIF('Plan studiów'!AJ$18:AJ$78,A47,'Plan studiów'!AK$18:AK$78)</f>
        <v>0</v>
      </c>
      <c r="D47">
        <f>COUNTIF('Plan studiów'!AL$18:AL$78,A47)</f>
        <v>0</v>
      </c>
      <c r="E47">
        <f>SUMIF('Plan studiów'!AL$18:AL$78,A47,'Plan studiów'!AM$18:AM$78)</f>
        <v>0</v>
      </c>
      <c r="F47">
        <f>Tabela1[[#This Row],[Kolumna2]]+Tabela1[[#This Row],[ilosc wystąpień 1]]</f>
        <v>0</v>
      </c>
      <c r="G47">
        <f>Tabela1[[#This Row],[Kolumna3]]+Tabela1[[#This Row],[Kolumna4]]</f>
        <v>0</v>
      </c>
      <c r="H47" s="98" t="e">
        <f t="shared" si="0"/>
        <v>#DIV/0!</v>
      </c>
      <c r="I47" t="e">
        <f t="shared" si="1"/>
        <v>#DIV/0!</v>
      </c>
      <c r="N47" s="1"/>
      <c r="O47" s="1"/>
      <c r="P47" s="1"/>
      <c r="Q47" s="1"/>
      <c r="R47" s="1"/>
    </row>
    <row r="48" spans="1:18" ht="15" x14ac:dyDescent="0.2">
      <c r="A48" s="6" t="s">
        <v>95</v>
      </c>
      <c r="B48" s="79">
        <f>COUNTIF('Plan studiów'!AJ$18:AJ$78,A48)</f>
        <v>0</v>
      </c>
      <c r="C48">
        <f>SUMIF('Plan studiów'!AJ$18:AJ$78,A48,'Plan studiów'!AK$18:AK$78)</f>
        <v>0</v>
      </c>
      <c r="D48">
        <f>COUNTIF('Plan studiów'!AL$18:AL$78,A48)</f>
        <v>0</v>
      </c>
      <c r="E48">
        <f>SUMIF('Plan studiów'!AL$18:AL$78,A48,'Plan studiów'!AM$18:AM$78)</f>
        <v>0</v>
      </c>
      <c r="F48">
        <f>Tabela1[[#This Row],[Kolumna2]]+Tabela1[[#This Row],[ilosc wystąpień 1]]</f>
        <v>0</v>
      </c>
      <c r="G48">
        <f>Tabela1[[#This Row],[Kolumna3]]+Tabela1[[#This Row],[Kolumna4]]</f>
        <v>0</v>
      </c>
      <c r="H48" s="98" t="e">
        <f t="shared" si="0"/>
        <v>#DIV/0!</v>
      </c>
      <c r="I48" t="e">
        <f t="shared" si="1"/>
        <v>#DIV/0!</v>
      </c>
      <c r="N48" s="1"/>
      <c r="O48" s="1"/>
      <c r="P48" s="1"/>
      <c r="Q48" s="1"/>
      <c r="R48" s="1"/>
    </row>
    <row r="49" spans="2:18" ht="15" x14ac:dyDescent="0.2">
      <c r="B49">
        <f>COUNTIF('Plan studiów'!AJ$18:AJ$78,A49)</f>
        <v>0</v>
      </c>
      <c r="C49" s="79">
        <f>SUMIF('Plan studiów'!AJ$18:AJ$78,A49,'Plan studiów'!AK$18:AK$78)</f>
        <v>0</v>
      </c>
      <c r="D49">
        <f>COUNTIF('Plan studiów'!AL$18:AL$78,A49)</f>
        <v>0</v>
      </c>
      <c r="E49">
        <f>SUMIF('Plan studiów'!AL$18:AL$78,A49,'Plan studiów'!AM$18:AM$78)</f>
        <v>0</v>
      </c>
      <c r="F49">
        <f>Tabela1[[#This Row],[Kolumna2]]+Tabela1[[#This Row],[ilosc wystąpień 1]]</f>
        <v>0</v>
      </c>
      <c r="G49">
        <f>Tabela1[[#This Row],[Kolumna3]]+Tabela1[[#This Row],[Kolumna4]]</f>
        <v>0</v>
      </c>
      <c r="H49" s="98" t="e">
        <f t="shared" si="0"/>
        <v>#DIV/0!</v>
      </c>
      <c r="I49" t="e">
        <f t="shared" si="1"/>
        <v>#DIV/0!</v>
      </c>
      <c r="N49" s="1"/>
      <c r="O49" s="1"/>
      <c r="P49" s="1"/>
      <c r="Q49" s="1"/>
      <c r="R49" s="1"/>
    </row>
    <row r="50" spans="2:18" x14ac:dyDescent="0.2">
      <c r="N50" s="1"/>
      <c r="O50" s="1"/>
      <c r="P50" s="1"/>
      <c r="Q50" s="1"/>
      <c r="R50" s="1"/>
    </row>
    <row r="51" spans="2:18" x14ac:dyDescent="0.2">
      <c r="N51" s="1"/>
      <c r="O51" s="1"/>
      <c r="P51" s="1"/>
      <c r="Q51" s="1"/>
      <c r="R51" s="1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3"/>
  <dimension ref="A1:D10"/>
  <sheetViews>
    <sheetView workbookViewId="0">
      <selection activeCell="A7" sqref="A7:B32"/>
    </sheetView>
  </sheetViews>
  <sheetFormatPr defaultRowHeight="12.75" x14ac:dyDescent="0.2"/>
  <cols>
    <col min="1" max="1" width="21.140625" customWidth="1"/>
    <col min="2" max="2" width="12" customWidth="1"/>
    <col min="3" max="3" width="14" customWidth="1"/>
    <col min="4" max="4" width="12" customWidth="1"/>
  </cols>
  <sheetData>
    <row r="1" spans="1:4" ht="13.5" thickTop="1" x14ac:dyDescent="0.2">
      <c r="A1" s="303"/>
      <c r="B1" s="304"/>
      <c r="C1" s="304"/>
      <c r="D1" s="305"/>
    </row>
    <row r="2" spans="1:4" ht="24" customHeight="1" x14ac:dyDescent="0.2">
      <c r="A2" s="306" t="s">
        <v>43</v>
      </c>
      <c r="B2" s="307"/>
      <c r="C2" s="307"/>
      <c r="D2" s="308"/>
    </row>
    <row r="3" spans="1:4" ht="13.5" thickBot="1" x14ac:dyDescent="0.25">
      <c r="A3" s="309" t="s">
        <v>55</v>
      </c>
      <c r="B3" s="310"/>
      <c r="C3" s="310"/>
      <c r="D3" s="311"/>
    </row>
    <row r="4" spans="1:4" x14ac:dyDescent="0.2">
      <c r="A4" s="86"/>
      <c r="B4" s="88"/>
      <c r="C4" s="88"/>
      <c r="D4" s="90"/>
    </row>
    <row r="5" spans="1:4" ht="48" x14ac:dyDescent="0.2">
      <c r="A5" s="86" t="s">
        <v>37</v>
      </c>
      <c r="B5" s="88" t="s">
        <v>39</v>
      </c>
      <c r="C5" s="88" t="s">
        <v>40</v>
      </c>
      <c r="D5" s="90" t="s">
        <v>41</v>
      </c>
    </row>
    <row r="6" spans="1:4" ht="13.5" thickBot="1" x14ac:dyDescent="0.25">
      <c r="A6" s="87" t="s">
        <v>38</v>
      </c>
      <c r="B6" s="89"/>
      <c r="C6" s="89"/>
      <c r="D6" s="91"/>
    </row>
    <row r="7" spans="1:4" ht="13.5" thickBot="1" x14ac:dyDescent="0.25">
      <c r="A7" s="92"/>
      <c r="B7" s="93"/>
      <c r="C7" s="93"/>
      <c r="D7" s="94"/>
    </row>
    <row r="8" spans="1:4" ht="13.5" thickBot="1" x14ac:dyDescent="0.25">
      <c r="A8" s="92"/>
      <c r="B8" s="93"/>
      <c r="C8" s="93"/>
      <c r="D8" s="94"/>
    </row>
    <row r="9" spans="1:4" ht="13.5" thickBot="1" x14ac:dyDescent="0.25">
      <c r="A9" s="312" t="s">
        <v>42</v>
      </c>
      <c r="B9" s="313"/>
      <c r="C9" s="95"/>
      <c r="D9" s="96"/>
    </row>
    <row r="10" spans="1:4" ht="13.5" thickTop="1" x14ac:dyDescent="0.2"/>
  </sheetData>
  <mergeCells count="4">
    <mergeCell ref="A1:D1"/>
    <mergeCell ref="A2:D2"/>
    <mergeCell ref="A3:D3"/>
    <mergeCell ref="A9:B9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0000000}">
          <x14:formula1>
            <xm:f>'zliczanie dyscyp'!$A$2:$A$48</xm:f>
          </x14:formula1>
          <xm:sqref>A3:D3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Y D A A B Q S w M E F A A C A A g A B m 5 Z T k e G N B + m A A A A + A A A A B I A H A B D b 2 5 m a W c v U G F j a 2 F n Z S 5 4 b W w g o h g A K K A U A A A A A A A A A A A A A A A A A A A A A A A A A A A A h Y + x D o I w F E V / h X S n j 1 Y l S h 5 l c I W E x M S 4 k l K h E Q q B I v y b g 5 / k L 0 i i q J v j P T n D u Y / b H a O p r p y r 6 n r d m J A w 6 h F H G d n k 2 h Q h G e z Z 3 Z J I Y J r J S 1 Y o Z 5 Z N H 0 x 9 H p L S 2 j Y A G M e R j i v a d A V w z 2 N w S u K D L F W d k Y + s / 8 u u N r 3 N j F R E 4 P E V I z j 1 G d 2 w H a d r n y E s G B N t v g q f i 6 m H 8 A N x P 1 R 2 6 J R o K z e N E Z a J 8 H 4 h n l B L A w Q U A A I A C A A G b l l O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B m 5 Z T i i K R 7 g O A A A A E Q A A A B M A H A B G b 3 J t d W x h c y 9 T Z W N 0 a W 9 u M S 5 t I K I Y A C i g F A A A A A A A A A A A A A A A A A A A A A A A A A A A A C t O T S 7 J z M 9 T C I b Q h t Y A U E s B A i 0 A F A A C A A g A B m 5 Z T k e G N B + m A A A A + A A A A B I A A A A A A A A A A A A A A A A A A A A A A E N v b m Z p Z y 9 Q Y W N r Y W d l L n h t b F B L A Q I t A B Q A A g A I A A Z u W U 4 P y u m r p A A A A O k A A A A T A A A A A A A A A A A A A A A A A P I A A A B b Q 2 9 u d G V u d F 9 U e X B l c 1 0 u e G 1 s U E s B A i 0 A F A A C A A g A B m 5 Z T i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I 3 z a Z S w G 9 h O n 2 h N u h z o l 8 8 A A A A A A g A A A A A A E G Y A A A A B A A A g A A A A d I 5 6 h S K K f e H m X v 8 + h f h f J 0 Q h f J m T g 1 D / i s I 5 n 9 Q / h C Q A A A A A D o A A A A A C A A A g A A A A i D e D G j T 1 W R t w 6 Y / N 5 L V N X l f C J k 2 g W i D 5 q d m V a V U 3 9 Q 1 Q A A A A E c E t v n K A l h P 6 a C z z h U H X X N 9 0 V o Q z C j m s i R 8 W p D V + 1 K a 3 e 2 H y U B 1 R l B S J g h 4 7 E e j E T y y U L p m f I 0 U 5 y 0 0 a U W 3 I H y w j x 0 X P C L D X J Z f h 7 7 M i t Z V A A A A A J p S o a O 8 h M I o q 3 S N 6 Q M b K N l Q q a s b G a 9 h D e r 4 U U 7 l 2 Q h F Z s e q e x m I L E T Q o e m z I C f t 0 V z o q A P I 7 h N k 3 D X f s m h f 8 A w = = < / D a t a M a s h u p > 
</file>

<file path=customXml/itemProps1.xml><?xml version="1.0" encoding="utf-8"?>
<ds:datastoreItem xmlns:ds="http://schemas.openxmlformats.org/officeDocument/2006/customXml" ds:itemID="{F704AAA3-3C5A-45A1-908C-04D42E36BBCD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2</vt:i4>
      </vt:variant>
    </vt:vector>
  </HeadingPairs>
  <TitlesOfParts>
    <vt:vector size="5" baseType="lpstr">
      <vt:lpstr>Plan studiów</vt:lpstr>
      <vt:lpstr>zliczanie dyscyp</vt:lpstr>
      <vt:lpstr>grupy dyscyplin</vt:lpstr>
      <vt:lpstr>'Plan studiów'!Obszar_wydruku</vt:lpstr>
      <vt:lpstr>'Plan studiów'!Tytuły_wydruku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M.W</dc:creator>
  <cp:lastModifiedBy>Rena Wójcik</cp:lastModifiedBy>
  <cp:lastPrinted>2019-02-20T10:45:11Z</cp:lastPrinted>
  <dcterms:created xsi:type="dcterms:W3CDTF">2011-12-19T10:38:41Z</dcterms:created>
  <dcterms:modified xsi:type="dcterms:W3CDTF">2025-07-01T18:58:02Z</dcterms:modified>
</cp:coreProperties>
</file>